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305" activeTab="0"/>
  </bookViews>
  <sheets>
    <sheet name="결과조회" sheetId="1" r:id="rId1"/>
  </sheets>
  <definedNames>
    <definedName name="_xlnm._FilterDatabase" localSheetId="0" hidden="1">'결과조회'!$A$23:$U$1019</definedName>
    <definedName name="_xlfn.COUNTIFS" hidden="1">#NAME?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<sst xmlns="http://schemas.openxmlformats.org/spreadsheetml/2006/main" count="9978" uniqueCount="3983">
  <si>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</si>
  <si>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</si>
  <si>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</si>
  <si>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</si>
  <si>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</si>
  <si>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</si>
  <si>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</si>
  <si>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</si>
  <si>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</si>
  <si>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</si>
  <si>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</si>
  <si>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외주</t>
  </si>
  <si>
    <t>외주</t>
  </si>
  <si>
    <t>외주</t>
  </si>
  <si>
    <t>자재</t>
  </si>
  <si>
    <t>자재</t>
  </si>
  <si>
    <t>사업자번호</t>
  </si>
  <si>
    <t>업체명</t>
  </si>
  <si>
    <t>대표자</t>
  </si>
  <si>
    <t>등록신청공종</t>
  </si>
  <si>
    <t>등록분류</t>
  </si>
  <si>
    <t>평가최종</t>
  </si>
  <si>
    <t>일련번호</t>
  </si>
  <si>
    <t>전화번호</t>
  </si>
  <si>
    <t>팩스번호</t>
  </si>
  <si>
    <t>주소</t>
  </si>
  <si>
    <t>공종수</t>
  </si>
  <si>
    <t>공종NO</t>
  </si>
  <si>
    <t>(주)혜림이엔지</t>
  </si>
  <si>
    <t>이명숙</t>
  </si>
  <si>
    <t>가스설비공사</t>
  </si>
  <si>
    <t>등록</t>
  </si>
  <si>
    <t>02-418-2280</t>
  </si>
  <si>
    <t>02-418-2285</t>
  </si>
  <si>
    <t>S</t>
  </si>
  <si>
    <t>기계설비공사</t>
  </si>
  <si>
    <t>1 정규</t>
  </si>
  <si>
    <t>청우기전(주)</t>
  </si>
  <si>
    <t>오병호</t>
  </si>
  <si>
    <t>전기공사</t>
  </si>
  <si>
    <t>02-2135-8333</t>
  </si>
  <si>
    <t>02-2135-8345</t>
  </si>
  <si>
    <t>정보통신공사</t>
  </si>
  <si>
    <t>소방설비공사</t>
  </si>
  <si>
    <t>탈락</t>
  </si>
  <si>
    <t>3 탈락</t>
  </si>
  <si>
    <t>(주)대산이엔지</t>
  </si>
  <si>
    <t>김동일</t>
  </si>
  <si>
    <t>수배전반설치공사</t>
  </si>
  <si>
    <t>070-4171-1945</t>
  </si>
  <si>
    <t>031-957-0807</t>
  </si>
  <si>
    <t>경기도 파주시 월롱면 한태말길 136</t>
  </si>
  <si>
    <t>2 예비</t>
  </si>
  <si>
    <t>(주)화인엠택</t>
  </si>
  <si>
    <t>문주병</t>
  </si>
  <si>
    <t>방화문공사</t>
  </si>
  <si>
    <t>031-762-8731</t>
  </si>
  <si>
    <t>031-762-8730</t>
  </si>
  <si>
    <t>경기도 이천시 백사면 청백리로 177</t>
  </si>
  <si>
    <t>잡철및금속창호공사</t>
  </si>
  <si>
    <t>건식PD공사</t>
  </si>
  <si>
    <t>(주)삼호토건</t>
  </si>
  <si>
    <t>이차용</t>
  </si>
  <si>
    <t>062-610-5571</t>
  </si>
  <si>
    <t>062-610-5573</t>
  </si>
  <si>
    <t>자재기타</t>
  </si>
  <si>
    <t>M</t>
  </si>
  <si>
    <t>일반가구공사</t>
  </si>
  <si>
    <t>주방가구공사</t>
  </si>
  <si>
    <t>굿모닝산업(주)</t>
  </si>
  <si>
    <t>타워크레인</t>
  </si>
  <si>
    <t>031-920-8730</t>
  </si>
  <si>
    <t>승건(주)</t>
  </si>
  <si>
    <t>우봉식</t>
  </si>
  <si>
    <t>방음벽공사</t>
  </si>
  <si>
    <t>031-984-1401</t>
  </si>
  <si>
    <t>031-984-1406</t>
  </si>
  <si>
    <t>경기도 김포시 대곶면 대곶북로165번길 1</t>
  </si>
  <si>
    <t>(주)고합상사</t>
  </si>
  <si>
    <t>김경희</t>
  </si>
  <si>
    <t>준공청소</t>
  </si>
  <si>
    <t>02-892-7600</t>
  </si>
  <si>
    <t>02-892-6339</t>
  </si>
  <si>
    <t>경기도 광명시 신촌북로 11(소하동)</t>
  </si>
  <si>
    <t>(주)경남윈스텍</t>
  </si>
  <si>
    <t>유우근</t>
  </si>
  <si>
    <t>AL공사</t>
  </si>
  <si>
    <t>031-766-6410</t>
  </si>
  <si>
    <t>031-766-6417</t>
  </si>
  <si>
    <t>경기도 광주시 광남안로 104-20(태전동)</t>
  </si>
  <si>
    <t>판넬공사</t>
  </si>
  <si>
    <t>도장공사</t>
  </si>
  <si>
    <t>두리건축(주)</t>
  </si>
  <si>
    <t>최영길</t>
  </si>
  <si>
    <t>내장목공사</t>
  </si>
  <si>
    <t>02-574-5007</t>
  </si>
  <si>
    <t>02-574-5008</t>
  </si>
  <si>
    <t>수장공사</t>
  </si>
  <si>
    <t>인테리어공사</t>
  </si>
  <si>
    <t>경량철골공사</t>
  </si>
  <si>
    <t>지앤택이엔지(주)</t>
  </si>
  <si>
    <t>박병규</t>
  </si>
  <si>
    <t>02-487-6646</t>
  </si>
  <si>
    <t>02-488-6646</t>
  </si>
  <si>
    <t>습식공사</t>
  </si>
  <si>
    <t>(주)금주이엔씨</t>
  </si>
  <si>
    <t>조종택</t>
  </si>
  <si>
    <t>02-2047-3600</t>
  </si>
  <si>
    <t>02-2047-3611</t>
  </si>
  <si>
    <t>(주)아산</t>
  </si>
  <si>
    <t>박철용</t>
  </si>
  <si>
    <t>철골/강구조물공사</t>
  </si>
  <si>
    <t>042-472-7550</t>
  </si>
  <si>
    <t>042-472-7660</t>
  </si>
  <si>
    <t>경기도 안성시 미양면 보체샛터길 71-15</t>
  </si>
  <si>
    <t>(주)그린안전</t>
  </si>
  <si>
    <t>이승욱</t>
  </si>
  <si>
    <t>안전시설물설치해체공사</t>
  </si>
  <si>
    <t>053-588-2133</t>
  </si>
  <si>
    <t>053-812-2136</t>
  </si>
  <si>
    <t>최은숙</t>
  </si>
  <si>
    <t>펌프류납품설치</t>
  </si>
  <si>
    <t>042-639-6040</t>
  </si>
  <si>
    <t>042-625-6040</t>
  </si>
  <si>
    <t>이원산업(주)</t>
  </si>
  <si>
    <t>이경한</t>
  </si>
  <si>
    <t>063-272-0815</t>
  </si>
  <si>
    <t>063-272-0813</t>
  </si>
  <si>
    <t>(주)삼우이앤아이</t>
  </si>
  <si>
    <t>조욱환</t>
  </si>
  <si>
    <t>가설사무실공사</t>
  </si>
  <si>
    <t>02-2692-1311</t>
  </si>
  <si>
    <t>02-2691-4888</t>
  </si>
  <si>
    <t>경기도 김포시 통진읍 율마로 339-57</t>
  </si>
  <si>
    <t>간석목재산업(주)</t>
  </si>
  <si>
    <t>박남진</t>
  </si>
  <si>
    <t>031-499-4986</t>
  </si>
  <si>
    <t>유리공사</t>
  </si>
  <si>
    <t>자동제어공사</t>
  </si>
  <si>
    <t>알폼</t>
  </si>
  <si>
    <t>갱폼</t>
  </si>
  <si>
    <t>이준용</t>
  </si>
  <si>
    <t>필성건설(주)</t>
  </si>
  <si>
    <t>유순길</t>
  </si>
  <si>
    <t>02-2604-1030</t>
  </si>
  <si>
    <t>02-2604-1035</t>
  </si>
  <si>
    <t>경기도 김포시 봉화로21번길 15, 202호(사우동,란빌딩)</t>
  </si>
  <si>
    <t>(주)하나테크이앤씨</t>
  </si>
  <si>
    <t>인재환</t>
  </si>
  <si>
    <t>02-581-5071</t>
  </si>
  <si>
    <t>02-581-5073</t>
  </si>
  <si>
    <t>방수공사</t>
  </si>
  <si>
    <t>(주)아이시에스</t>
  </si>
  <si>
    <t>전치권</t>
  </si>
  <si>
    <t>02-6269-8877</t>
  </si>
  <si>
    <t>02-6269-8899</t>
  </si>
  <si>
    <t>PL창호공사</t>
  </si>
  <si>
    <t>(주)청송씨앤유</t>
  </si>
  <si>
    <t>장은정</t>
  </si>
  <si>
    <t>02-883-5918</t>
  </si>
  <si>
    <t>02-872-4085</t>
  </si>
  <si>
    <t>(주)한성기술개발</t>
  </si>
  <si>
    <t>서창식</t>
  </si>
  <si>
    <t>02-902-1038</t>
  </si>
  <si>
    <t>02-995-8957</t>
  </si>
  <si>
    <t>김칠규</t>
  </si>
  <si>
    <t>석공사</t>
  </si>
  <si>
    <t>02-459-7904</t>
  </si>
  <si>
    <t>02-459-7906</t>
  </si>
  <si>
    <t>경기도 화성시 우정읍 매바위로237번길 70-16</t>
  </si>
  <si>
    <t>(주)엠비엠이엔지</t>
  </si>
  <si>
    <t>김정곤</t>
  </si>
  <si>
    <t>02-927-3081</t>
  </si>
  <si>
    <t>02-927-3087</t>
  </si>
  <si>
    <t>지붕공사</t>
  </si>
  <si>
    <t>(주)경희마스타</t>
  </si>
  <si>
    <t>길근섭</t>
  </si>
  <si>
    <t>02-844-6213</t>
  </si>
  <si>
    <t>02-844-6215</t>
  </si>
  <si>
    <t>(주)미성기업</t>
  </si>
  <si>
    <t>강찬묵</t>
  </si>
  <si>
    <t>051-634-0134</t>
  </si>
  <si>
    <t>051-634-2881</t>
  </si>
  <si>
    <t>하자보수공사</t>
  </si>
  <si>
    <t/>
  </si>
  <si>
    <t>케이와이글라스텍(주)</t>
  </si>
  <si>
    <t>김유중</t>
  </si>
  <si>
    <t>032-710-6200</t>
  </si>
  <si>
    <t>032-710-6204</t>
  </si>
  <si>
    <t>윈세라믹스(주)</t>
  </si>
  <si>
    <t>유서영</t>
  </si>
  <si>
    <t>타일류</t>
  </si>
  <si>
    <t>031-215-2820</t>
  </si>
  <si>
    <t>031-8065-6250</t>
  </si>
  <si>
    <t>경기도 용인시 기흥구 흥덕1로 13, 타워동 에이2305호(영덕동, 흥덕아이티밸리)</t>
  </si>
  <si>
    <t>위생도기류</t>
  </si>
  <si>
    <t>토목공사</t>
  </si>
  <si>
    <t>(주)비엠케이</t>
  </si>
  <si>
    <t>호이스트</t>
  </si>
  <si>
    <t>네오테크(주)</t>
  </si>
  <si>
    <t>구본훈</t>
  </si>
  <si>
    <t>062-381-5040</t>
  </si>
  <si>
    <t>062-381-5041</t>
  </si>
  <si>
    <t>발전기납품설치</t>
  </si>
  <si>
    <t>(주)디엠테크</t>
  </si>
  <si>
    <t>최영준</t>
  </si>
  <si>
    <t>031-766-3652</t>
  </si>
  <si>
    <t>031-766-9624</t>
  </si>
  <si>
    <t>경기도 광주시 오포읍 오포로 286</t>
  </si>
  <si>
    <t>층간소음저감재설치공사</t>
  </si>
  <si>
    <t>조명기구공사</t>
  </si>
  <si>
    <t>국제산업렌탈(주)</t>
  </si>
  <si>
    <t>나병문</t>
  </si>
  <si>
    <t>031-674-4045</t>
  </si>
  <si>
    <t>031-674-4046</t>
  </si>
  <si>
    <t>(주)지준시스템</t>
  </si>
  <si>
    <t>김동현</t>
  </si>
  <si>
    <t>02-2088-2288</t>
  </si>
  <si>
    <t>02-2088-2222</t>
  </si>
  <si>
    <t>경기도 하남시 서하남로95번길 37-19, 2층 일부, 3층(감북동, 지준빌딩)</t>
  </si>
  <si>
    <t>(주)금계산업</t>
  </si>
  <si>
    <t>이종태</t>
  </si>
  <si>
    <t>02-445-4700</t>
  </si>
  <si>
    <t>02-445-4703</t>
  </si>
  <si>
    <t>오투기계산업(주)</t>
  </si>
  <si>
    <t>유진번</t>
  </si>
  <si>
    <t>032-205-9521</t>
  </si>
  <si>
    <t>032-205-9522</t>
  </si>
  <si>
    <t>경기도 부천시 길주로 91, 520호(상동,비잔티움)</t>
  </si>
  <si>
    <t>영빈건설(주)</t>
  </si>
  <si>
    <t>김재진</t>
  </si>
  <si>
    <t>철근콘크리트공사</t>
  </si>
  <si>
    <t>051-819-9515</t>
  </si>
  <si>
    <t>051-819-9517</t>
  </si>
  <si>
    <t>산들마루(주)</t>
  </si>
  <si>
    <t>032-572-3626</t>
  </si>
  <si>
    <t>032-572-3622</t>
  </si>
  <si>
    <t>철거공사</t>
  </si>
  <si>
    <t>해주N.C</t>
  </si>
  <si>
    <t>김현경</t>
  </si>
  <si>
    <t>031-988-5732</t>
  </si>
  <si>
    <t>031-988-5734</t>
  </si>
  <si>
    <t>경기도 김포시 대곶면 대곶로331번길 307, 가,다동(외3필지)</t>
  </si>
  <si>
    <t>(주)이명산업</t>
  </si>
  <si>
    <t>이명호</t>
  </si>
  <si>
    <t>02-2632-2466</t>
  </si>
  <si>
    <t>02-2632-2468</t>
  </si>
  <si>
    <t>소방전기공사</t>
  </si>
  <si>
    <t>(주)양지클레딩</t>
  </si>
  <si>
    <t>임영석</t>
  </si>
  <si>
    <t>031-877-1378</t>
  </si>
  <si>
    <t>031-877-1379</t>
  </si>
  <si>
    <t>경기도 양주시 광적면 광적로 443</t>
  </si>
  <si>
    <t>(주)토우코리아</t>
  </si>
  <si>
    <t>박세원</t>
  </si>
  <si>
    <t>02-469-9751</t>
  </si>
  <si>
    <t>02-469-9755</t>
  </si>
  <si>
    <t>조경공사(식재,시설물)</t>
  </si>
  <si>
    <t>공조기류납품설치</t>
  </si>
  <si>
    <t>(주)현일이앤씨</t>
  </si>
  <si>
    <t>김완중</t>
  </si>
  <si>
    <t>02-400-3434</t>
  </si>
  <si>
    <t>02-400-3429</t>
  </si>
  <si>
    <t>에어컨배관공사</t>
  </si>
  <si>
    <t>중부산업(주)</t>
  </si>
  <si>
    <t>윤승민</t>
  </si>
  <si>
    <t>031-866-0471</t>
  </si>
  <si>
    <t>031-865-0787</t>
  </si>
  <si>
    <t>경기도 양주시 남면 감악산로199번길 71-21</t>
  </si>
  <si>
    <t>주영건업(주)</t>
  </si>
  <si>
    <t>홍성기</t>
  </si>
  <si>
    <t>02-909-8135</t>
  </si>
  <si>
    <t>02-942-8132</t>
  </si>
  <si>
    <t>경기도 남양주시 진건읍 사릉로적성길 9</t>
  </si>
  <si>
    <t>(주)영인이앤지</t>
  </si>
  <si>
    <t>권영대</t>
  </si>
  <si>
    <t>031-908-0993</t>
  </si>
  <si>
    <t>031-908-0994</t>
  </si>
  <si>
    <t>경기도 고양시 일산동구 일산로 284, 304호(마두동, 정발빌딩)</t>
  </si>
  <si>
    <t>남진공영(주)</t>
  </si>
  <si>
    <t>곽성준</t>
  </si>
  <si>
    <t>정화조공사</t>
  </si>
  <si>
    <t>02-475-5151</t>
  </si>
  <si>
    <t>02-475-3443</t>
  </si>
  <si>
    <t>신신이앤씨(주)</t>
  </si>
  <si>
    <t>하대청</t>
  </si>
  <si>
    <t>02-479-1241</t>
  </si>
  <si>
    <t>02-479-1247</t>
  </si>
  <si>
    <t>(주)기단건축</t>
  </si>
  <si>
    <t>박종연</t>
  </si>
  <si>
    <t>031-388-9202</t>
  </si>
  <si>
    <t>031-388-9109</t>
  </si>
  <si>
    <t>(주)세영이에스티</t>
  </si>
  <si>
    <t>황보길</t>
  </si>
  <si>
    <t>02-3418-6781</t>
  </si>
  <si>
    <t>02-3418-6784</t>
  </si>
  <si>
    <t>경기도 과천시 광창1로 24, 2층(과천동, 현승빌딩)</t>
  </si>
  <si>
    <t>시멘트류</t>
  </si>
  <si>
    <t>삼원중공업(주)</t>
  </si>
  <si>
    <t>김희선</t>
  </si>
  <si>
    <t>02-6443-5801</t>
  </si>
  <si>
    <t>(주)신광엔지니어링</t>
  </si>
  <si>
    <t>강매선</t>
  </si>
  <si>
    <t>042-534-4200</t>
  </si>
  <si>
    <t>042-534-0607</t>
  </si>
  <si>
    <t>에너젠(주)</t>
  </si>
  <si>
    <t>하영식</t>
  </si>
  <si>
    <t>055-912-9012</t>
  </si>
  <si>
    <t>055-582-1254</t>
  </si>
  <si>
    <t>(주)세이프원</t>
  </si>
  <si>
    <t>홍경국</t>
  </si>
  <si>
    <t>031-766-9891</t>
  </si>
  <si>
    <t>031-766-9894</t>
  </si>
  <si>
    <t>경기도 광주시 초월읍 동막골길40번길 15</t>
  </si>
  <si>
    <t>화인텍도어하드웨어(주)</t>
  </si>
  <si>
    <t>남상태</t>
  </si>
  <si>
    <t>02-332-3280</t>
  </si>
  <si>
    <t>02-332-3283</t>
  </si>
  <si>
    <t>(주)도성산업</t>
  </si>
  <si>
    <t>신영관</t>
  </si>
  <si>
    <t>02-352-1720</t>
  </si>
  <si>
    <t>02-352-1721</t>
  </si>
  <si>
    <t>(주)비에스건설</t>
  </si>
  <si>
    <t>백종선</t>
  </si>
  <si>
    <t>032-834-8104</t>
  </si>
  <si>
    <t>032-834-8105</t>
  </si>
  <si>
    <t>(주)태건정공</t>
  </si>
  <si>
    <t>김재문</t>
  </si>
  <si>
    <t>062-383-4010</t>
  </si>
  <si>
    <t>062-383-4415</t>
  </si>
  <si>
    <t>경기도 화성시 우정읍 화곡로 101</t>
  </si>
  <si>
    <t>담솔토건(주)</t>
  </si>
  <si>
    <t>권순택</t>
  </si>
  <si>
    <t>032-551-9491</t>
  </si>
  <si>
    <t>032-551-9492</t>
  </si>
  <si>
    <t>비계공사</t>
  </si>
  <si>
    <t>(주)삼보이엔씨</t>
  </si>
  <si>
    <t>최종갑</t>
  </si>
  <si>
    <t>032-327-3355</t>
  </si>
  <si>
    <t>032-327-3012</t>
  </si>
  <si>
    <t>목창호공사</t>
  </si>
  <si>
    <t>(주)케이텔</t>
  </si>
  <si>
    <t>김용기</t>
  </si>
  <si>
    <t>031-852-7372</t>
  </si>
  <si>
    <t>031-852-7370</t>
  </si>
  <si>
    <t>경기도 의정부시 산단로132번길 98(용현동)</t>
  </si>
  <si>
    <t>김혜경</t>
  </si>
  <si>
    <t>변압기납품설치</t>
  </si>
  <si>
    <t>충현건설(주)</t>
  </si>
  <si>
    <t>김기동</t>
  </si>
  <si>
    <t>02-529-5085</t>
  </si>
  <si>
    <t>02-529-5084</t>
  </si>
  <si>
    <t>오케이엔지니어링(주)</t>
  </si>
  <si>
    <t>오성남</t>
  </si>
  <si>
    <t>02-445-6062</t>
  </si>
  <si>
    <t>02-445-6004</t>
  </si>
  <si>
    <t>은산토건(주)</t>
  </si>
  <si>
    <t>(주)명신건업</t>
  </si>
  <si>
    <t>강병욱</t>
  </si>
  <si>
    <t>031-483-2188</t>
  </si>
  <si>
    <t>031-483-2186</t>
  </si>
  <si>
    <t>경기도 안산시 단원구 광덕4로 42, 201호(초지동)</t>
  </si>
  <si>
    <t>(주)바스그린</t>
  </si>
  <si>
    <t>신윤수</t>
  </si>
  <si>
    <t>031-355-3625</t>
  </si>
  <si>
    <t>031-355-0623</t>
  </si>
  <si>
    <t>032-232-4114</t>
  </si>
  <si>
    <t>네오방수기업(주)</t>
  </si>
  <si>
    <t>오성찬</t>
  </si>
  <si>
    <t>02-3664-1690</t>
  </si>
  <si>
    <t>02-3664-1691</t>
  </si>
  <si>
    <t>강산산업개발(주)</t>
  </si>
  <si>
    <t>이상진</t>
  </si>
  <si>
    <t>02-979-0061</t>
  </si>
  <si>
    <t>02-979-0180</t>
  </si>
  <si>
    <t>경기도 포천시 군내면 포천로 1233</t>
  </si>
  <si>
    <t>(주)대오정공</t>
  </si>
  <si>
    <t>홍성조</t>
  </si>
  <si>
    <t>043-882-8679</t>
  </si>
  <si>
    <t>043-882-8680</t>
  </si>
  <si>
    <t>승강기설치공사</t>
  </si>
  <si>
    <t>(주)규람타워렌탈</t>
  </si>
  <si>
    <t>031-479-5819</t>
  </si>
  <si>
    <t>이상철</t>
  </si>
  <si>
    <t>정림기업(주)</t>
  </si>
  <si>
    <t>장일호</t>
  </si>
  <si>
    <t>02-544-9400</t>
  </si>
  <si>
    <t>02-549-9405</t>
  </si>
  <si>
    <t>(주)대우에스티</t>
  </si>
  <si>
    <t>02-773-8510</t>
  </si>
  <si>
    <t>인창기건(주)</t>
  </si>
  <si>
    <t>박종기</t>
  </si>
  <si>
    <t>02-420-2727</t>
  </si>
  <si>
    <t>02-422-0471</t>
  </si>
  <si>
    <t>창보건설(주)</t>
  </si>
  <si>
    <t>김재철</t>
  </si>
  <si>
    <t>02-2629-4651</t>
  </si>
  <si>
    <t>02-2629-4654</t>
  </si>
  <si>
    <t>(주)세림하이텍</t>
  </si>
  <si>
    <t>이태형</t>
  </si>
  <si>
    <t>태삼건설(주)</t>
  </si>
  <si>
    <t>정관조</t>
  </si>
  <si>
    <t>042-489-1891</t>
  </si>
  <si>
    <t>042-485-1890</t>
  </si>
  <si>
    <t>(주)신진건설산업</t>
  </si>
  <si>
    <t>강신</t>
  </si>
  <si>
    <t>(주)하나전설</t>
  </si>
  <si>
    <t>정경구</t>
  </si>
  <si>
    <t>051-809-6388</t>
  </si>
  <si>
    <t>051-809-2388</t>
  </si>
  <si>
    <t>(주)서인</t>
  </si>
  <si>
    <t>이경택</t>
  </si>
  <si>
    <t>031-314-7780</t>
  </si>
  <si>
    <t>031-314-7784</t>
  </si>
  <si>
    <t>경기도 시흥시 호현로49번안길 1, 2층(대야동)</t>
  </si>
  <si>
    <t>(주)신진이앤지</t>
  </si>
  <si>
    <t>최태원</t>
  </si>
  <si>
    <t>031-709-8245</t>
  </si>
  <si>
    <t>031-709-8202</t>
  </si>
  <si>
    <t>대광전기(주)</t>
  </si>
  <si>
    <t>강태호</t>
  </si>
  <si>
    <t>031-321-5743</t>
  </si>
  <si>
    <t>031-321-8743</t>
  </si>
  <si>
    <t>경기도 용인시 처인구 백옥대로1068번길 1, 에이동 203호(김량장동)</t>
  </si>
  <si>
    <t>럭키산업(주)</t>
  </si>
  <si>
    <t>송묘주</t>
  </si>
  <si>
    <t>031-768-1724</t>
  </si>
  <si>
    <t>031-767-6700</t>
  </si>
  <si>
    <t>경기도 광주시 오포읍 오포로 267</t>
  </si>
  <si>
    <t>대동철강공업(주)</t>
  </si>
  <si>
    <t>최강진</t>
  </si>
  <si>
    <t>경기도 포천시 소흘읍 죽엽산로237번길 48</t>
  </si>
  <si>
    <t>(주)서광휀스타</t>
  </si>
  <si>
    <t>이유복</t>
  </si>
  <si>
    <t>02-576-6874</t>
  </si>
  <si>
    <t>02-576-6877</t>
  </si>
  <si>
    <t>가전제품류</t>
  </si>
  <si>
    <t>(주)티에스안전</t>
  </si>
  <si>
    <t>051-784-6623</t>
  </si>
  <si>
    <t>051-784-6624</t>
  </si>
  <si>
    <t>(주)세현이엔지</t>
  </si>
  <si>
    <t>지만선</t>
  </si>
  <si>
    <t>02-989-7414</t>
  </si>
  <si>
    <t>02-989-7416</t>
  </si>
  <si>
    <t>(주)승일실업</t>
  </si>
  <si>
    <t>김재웅</t>
  </si>
  <si>
    <t>난간설치공사</t>
  </si>
  <si>
    <t>02-862-2356</t>
  </si>
  <si>
    <t>해광금속(주)</t>
  </si>
  <si>
    <t>박승호</t>
  </si>
  <si>
    <t>031-989-2081</t>
  </si>
  <si>
    <t>031-989-2080</t>
  </si>
  <si>
    <t>한길유리(주)</t>
  </si>
  <si>
    <t>김완선</t>
  </si>
  <si>
    <t>02-575-8819</t>
  </si>
  <si>
    <t>02-575-8829</t>
  </si>
  <si>
    <t>세광건설(주)</t>
  </si>
  <si>
    <t>정동교</t>
  </si>
  <si>
    <t>(주)범강기연</t>
  </si>
  <si>
    <t>김영기</t>
  </si>
  <si>
    <t>02-423-0982</t>
  </si>
  <si>
    <t>02-412-8437</t>
  </si>
  <si>
    <t>아인스건설(주)</t>
  </si>
  <si>
    <t>선형구</t>
  </si>
  <si>
    <t>02-861-8105</t>
  </si>
  <si>
    <t>02-861-8107</t>
  </si>
  <si>
    <t>(주)효성조명</t>
  </si>
  <si>
    <t>유용준</t>
  </si>
  <si>
    <t>02-704-1161</t>
  </si>
  <si>
    <t>02-704-1164</t>
  </si>
  <si>
    <t>경기도 화성시 정남면 괘랑2길17번길 45-12</t>
  </si>
  <si>
    <t>욕실장</t>
  </si>
  <si>
    <t>정호개발(주)</t>
  </si>
  <si>
    <t>이정철</t>
  </si>
  <si>
    <t>031-712-7316</t>
  </si>
  <si>
    <t>031-708-7316</t>
  </si>
  <si>
    <t>경기도 성남시 분당구 탄천상로 164, 씨동 225호(구미동, 시그마2)</t>
  </si>
  <si>
    <t>김지훈</t>
  </si>
  <si>
    <t>(주)한얼누리</t>
  </si>
  <si>
    <t>권택조</t>
  </si>
  <si>
    <t>한성유리(주)</t>
  </si>
  <si>
    <t>강동욱</t>
  </si>
  <si>
    <t>02-2061-2298</t>
  </si>
  <si>
    <t>02-2061-2399</t>
  </si>
  <si>
    <t>(주)하나도기타일</t>
  </si>
  <si>
    <t>남춘우</t>
  </si>
  <si>
    <t>02-2263-6764</t>
  </si>
  <si>
    <t>02-2263-6768</t>
  </si>
  <si>
    <t>(주)진성건설산업</t>
  </si>
  <si>
    <t>심문식</t>
  </si>
  <si>
    <t>02-478-3232</t>
  </si>
  <si>
    <t>02-478-3239</t>
  </si>
  <si>
    <t>(주)우진실업</t>
  </si>
  <si>
    <t>서원석</t>
  </si>
  <si>
    <t>02-584-6634</t>
  </si>
  <si>
    <t>02-588-6637</t>
  </si>
  <si>
    <t>엘지건재산업(주)</t>
  </si>
  <si>
    <t>장경석</t>
  </si>
  <si>
    <t>02-2678-7990</t>
  </si>
  <si>
    <t>02-2676-3232</t>
  </si>
  <si>
    <t>서원상협(주)</t>
  </si>
  <si>
    <t>032-773-8601</t>
  </si>
  <si>
    <t>032-773-8606</t>
  </si>
  <si>
    <t>청노건설(주)</t>
  </si>
  <si>
    <t>배진성</t>
  </si>
  <si>
    <t>02-2687-2937</t>
  </si>
  <si>
    <t>02-2688-4883</t>
  </si>
  <si>
    <t>(주)일우엠이씨</t>
  </si>
  <si>
    <t>피일용</t>
  </si>
  <si>
    <t>031-903-5305</t>
  </si>
  <si>
    <t>031-903-5306</t>
  </si>
  <si>
    <t>경기도 고양시 일산동구 무궁화로 20-18, 503호,504호 (장항동)</t>
  </si>
  <si>
    <t>(주)미성가스이엔지</t>
  </si>
  <si>
    <t>소성렬</t>
  </si>
  <si>
    <t>031-318-0611</t>
  </si>
  <si>
    <t>031-318-0655</t>
  </si>
  <si>
    <t>경기도 안산시 단원구 성곡로 176, 가동 304호(성곡동, 타원타크라지식산업센타)</t>
  </si>
  <si>
    <t>남경설비(주)</t>
  </si>
  <si>
    <t>이원득</t>
  </si>
  <si>
    <t>051-866-6777</t>
  </si>
  <si>
    <t>051-866-0073</t>
  </si>
  <si>
    <t>탱크류납품설치</t>
  </si>
  <si>
    <t>진올건설(주)</t>
  </si>
  <si>
    <t>정광조</t>
  </si>
  <si>
    <t>042-825-9840</t>
  </si>
  <si>
    <t>042-825-9890</t>
  </si>
  <si>
    <t>(주)신영기초개발</t>
  </si>
  <si>
    <t>임완혁</t>
  </si>
  <si>
    <t>02-2686-6941</t>
  </si>
  <si>
    <t>02-2617-6941</t>
  </si>
  <si>
    <t>(주)가원환경</t>
  </si>
  <si>
    <t>02-3432-8580</t>
  </si>
  <si>
    <t>영성산업개발(주)</t>
  </si>
  <si>
    <t>송영복</t>
  </si>
  <si>
    <t>031-425-2942</t>
  </si>
  <si>
    <t>031-425-2945</t>
  </si>
  <si>
    <t>레오개발(주)</t>
  </si>
  <si>
    <t>양공진</t>
  </si>
  <si>
    <t>02-598-4570</t>
  </si>
  <si>
    <t>02-599-4570</t>
  </si>
  <si>
    <t>(주)웅산엔지니어링</t>
  </si>
  <si>
    <t>오세복</t>
  </si>
  <si>
    <t>032-551-6500</t>
  </si>
  <si>
    <t>032-551-9393</t>
  </si>
  <si>
    <t>(주)성수프론티어</t>
  </si>
  <si>
    <t>박영회</t>
  </si>
  <si>
    <t>02-2606-2304</t>
  </si>
  <si>
    <t>02-2654-9926</t>
  </si>
  <si>
    <t>(주)이일엔지니어링</t>
  </si>
  <si>
    <t>정찬면</t>
  </si>
  <si>
    <t>02-455-0021</t>
  </si>
  <si>
    <t>02-457-3031</t>
  </si>
  <si>
    <t>선일이씨티(주)</t>
  </si>
  <si>
    <t>김희곤</t>
  </si>
  <si>
    <t>031-790-1485</t>
  </si>
  <si>
    <t>031-790-1480</t>
  </si>
  <si>
    <t>성마기업(주)</t>
  </si>
  <si>
    <t>민평기</t>
  </si>
  <si>
    <t>032-613-4590</t>
  </si>
  <si>
    <t>032-613-4601</t>
  </si>
  <si>
    <t>경기도 부천시 경인로 47(송내동)</t>
  </si>
  <si>
    <t>(주)다목하우즈</t>
  </si>
  <si>
    <t>김형범</t>
  </si>
  <si>
    <t>062-973-9500</t>
  </si>
  <si>
    <t>062-383-2621</t>
  </si>
  <si>
    <t>(주)담디자인건축</t>
  </si>
  <si>
    <t>박병균</t>
  </si>
  <si>
    <t>070-7122-0019</t>
  </si>
  <si>
    <t>070-7016-0662</t>
  </si>
  <si>
    <t>(주)하나비젼씨스템즈</t>
  </si>
  <si>
    <t>정연경</t>
  </si>
  <si>
    <t>032-834-2806</t>
  </si>
  <si>
    <t>032-834-2805</t>
  </si>
  <si>
    <t>동명테크윈(주)</t>
  </si>
  <si>
    <t>053-593-0353</t>
  </si>
  <si>
    <t>053-593-0351</t>
  </si>
  <si>
    <t>유덕환경(주)</t>
  </si>
  <si>
    <t>김영준</t>
  </si>
  <si>
    <t>02-545-8965</t>
  </si>
  <si>
    <t>연승이엔씨(주)</t>
  </si>
  <si>
    <t>김승환</t>
  </si>
  <si>
    <t>02-429-2380</t>
  </si>
  <si>
    <t>(주)두손이엔지</t>
  </si>
  <si>
    <t>최종각</t>
  </si>
  <si>
    <t>041-571-2855</t>
  </si>
  <si>
    <t>041-571-2856</t>
  </si>
  <si>
    <t>데크공사</t>
  </si>
  <si>
    <t>도아기업(주)</t>
  </si>
  <si>
    <t>박연우</t>
  </si>
  <si>
    <t>02-2633-0763</t>
  </si>
  <si>
    <t>02-2671-7751</t>
  </si>
  <si>
    <t>해마건설(주)</t>
  </si>
  <si>
    <t>02-420-4423</t>
  </si>
  <si>
    <t>02-412-3199</t>
  </si>
  <si>
    <t>한창실업(주)</t>
  </si>
  <si>
    <t>한정훈</t>
  </si>
  <si>
    <t>053-475-6901</t>
  </si>
  <si>
    <t>053-475-6905</t>
  </si>
  <si>
    <t>(주)유셀네트웍스</t>
  </si>
  <si>
    <t>김구동</t>
  </si>
  <si>
    <t>02-3412-6200</t>
  </si>
  <si>
    <t>02-3412-6203</t>
  </si>
  <si>
    <t>대성유리창호(주)</t>
  </si>
  <si>
    <t>유선재</t>
  </si>
  <si>
    <t>032-818-4111</t>
  </si>
  <si>
    <t>032-818-4133</t>
  </si>
  <si>
    <t>해강건설(주)</t>
  </si>
  <si>
    <t>061-691-9002</t>
  </si>
  <si>
    <t>061-683-3004</t>
  </si>
  <si>
    <t>(주)하나데코</t>
  </si>
  <si>
    <t>이기덕</t>
  </si>
  <si>
    <t>031-319-2930</t>
  </si>
  <si>
    <t>경기도 화성시 우정읍 호곡길168번길 74-5</t>
  </si>
  <si>
    <t>싸인물공사</t>
  </si>
  <si>
    <t>(주)한결아이앤씨</t>
  </si>
  <si>
    <t>이상억</t>
  </si>
  <si>
    <t>02-576-3525</t>
  </si>
  <si>
    <t>02-881-5578</t>
  </si>
  <si>
    <t>(주)로드반</t>
  </si>
  <si>
    <t>김형준</t>
  </si>
  <si>
    <t>02-2039-2654</t>
  </si>
  <si>
    <t>02-2039-2665</t>
  </si>
  <si>
    <t>(주)대한종합산전</t>
  </si>
  <si>
    <t>이섭</t>
  </si>
  <si>
    <t>02-516-1441</t>
  </si>
  <si>
    <t>02-516-9555</t>
  </si>
  <si>
    <t>(주)광덕테크</t>
  </si>
  <si>
    <t>02-3462-8471</t>
  </si>
  <si>
    <t>02-3462-8474</t>
  </si>
  <si>
    <t>경기도 하남시 동남로 393, 2층 (감일동)</t>
  </si>
  <si>
    <t>(주)태성씨앤티</t>
  </si>
  <si>
    <t>조치원</t>
  </si>
  <si>
    <t>02-545-1870</t>
  </si>
  <si>
    <t>02-2047-1831</t>
  </si>
  <si>
    <t>(주)하이테크알파</t>
  </si>
  <si>
    <t>임형완</t>
  </si>
  <si>
    <t>031-968-8636</t>
  </si>
  <si>
    <t>031-968-8644</t>
  </si>
  <si>
    <t>경기도 고양시 일산서구 송산로192번길 20(구산동)</t>
  </si>
  <si>
    <t>최성주</t>
  </si>
  <si>
    <t>발해건설(주)</t>
  </si>
  <si>
    <t>강일성</t>
  </si>
  <si>
    <t>(주)다솔씨앤에스</t>
  </si>
  <si>
    <t>변경섭</t>
  </si>
  <si>
    <t>031-555-6255</t>
  </si>
  <si>
    <t>031-555-2922</t>
  </si>
  <si>
    <t>경기도 남양주시 경춘로 442, 301호 (지금동)</t>
  </si>
  <si>
    <t>(주)신현공조씨스템</t>
  </si>
  <si>
    <t>02-902-1800</t>
  </si>
  <si>
    <t>02-902-2653</t>
  </si>
  <si>
    <t>(주)신일산업</t>
  </si>
  <si>
    <t>043-883-5013</t>
  </si>
  <si>
    <t>043-883-5014</t>
  </si>
  <si>
    <t>한국조경개발(주)</t>
  </si>
  <si>
    <t>민윤재</t>
  </si>
  <si>
    <t>032-321-9006</t>
  </si>
  <si>
    <t>032-321-0092</t>
  </si>
  <si>
    <t>(주)경수제철</t>
  </si>
  <si>
    <t>백종서</t>
  </si>
  <si>
    <t>(주)한신산업</t>
  </si>
  <si>
    <t>김건호</t>
  </si>
  <si>
    <t>053-654-9272</t>
  </si>
  <si>
    <t>053-654-9273</t>
  </si>
  <si>
    <t>신산에스에스토건(주)</t>
  </si>
  <si>
    <t>박동명</t>
  </si>
  <si>
    <t>02-2215-0900</t>
  </si>
  <si>
    <t>02-2215-5037</t>
  </si>
  <si>
    <t>대도토건(주)</t>
  </si>
  <si>
    <t>최상대</t>
  </si>
  <si>
    <t>053-784-5300</t>
  </si>
  <si>
    <t>053-784-1050</t>
  </si>
  <si>
    <t>(주)부현전기</t>
  </si>
  <si>
    <t>김홍수</t>
  </si>
  <si>
    <t>032-872-8884</t>
  </si>
  <si>
    <t>032-872-8883</t>
  </si>
  <si>
    <t>엔케이전기(주)</t>
  </si>
  <si>
    <t>양남규</t>
  </si>
  <si>
    <t>02-861-4913</t>
  </si>
  <si>
    <t>02-861-4915</t>
  </si>
  <si>
    <t>배성스틸(주)</t>
  </si>
  <si>
    <t>심재호</t>
  </si>
  <si>
    <t>031-766-5326</t>
  </si>
  <si>
    <t>031-766-5327</t>
  </si>
  <si>
    <t>제일에스티(주)</t>
  </si>
  <si>
    <t>정혁수</t>
  </si>
  <si>
    <t>031-366-8300</t>
  </si>
  <si>
    <t>031-366-8306</t>
  </si>
  <si>
    <t>경기도 화성시 팔탄면 시청로721번길 81</t>
  </si>
  <si>
    <t>(주)국제비엠에스</t>
  </si>
  <si>
    <t>김주택</t>
  </si>
  <si>
    <t>02-3282-3600</t>
  </si>
  <si>
    <t>02-3282-3604</t>
  </si>
  <si>
    <t>금정기업(주)</t>
  </si>
  <si>
    <t>김태웅</t>
  </si>
  <si>
    <t>031-971-3131</t>
  </si>
  <si>
    <t>031-971-3133</t>
  </si>
  <si>
    <t>경기도 고양시 덕양구 충장로 2, 709호 (행신동)</t>
  </si>
  <si>
    <t>(주)나라윈</t>
  </si>
  <si>
    <t>한정택</t>
  </si>
  <si>
    <t>031-298-8967</t>
  </si>
  <si>
    <t>031-298-8968</t>
  </si>
  <si>
    <t>(주)석창건설</t>
  </si>
  <si>
    <t>이재철</t>
  </si>
  <si>
    <t>02-3471-2774</t>
  </si>
  <si>
    <t>02-3471-2776</t>
  </si>
  <si>
    <t>해룡토건(주)</t>
  </si>
  <si>
    <t>채규관</t>
  </si>
  <si>
    <t>02-572-8670</t>
  </si>
  <si>
    <t>02-572-8672</t>
  </si>
  <si>
    <t>다원건영(주)</t>
  </si>
  <si>
    <t>오신희</t>
  </si>
  <si>
    <t>02-2294-0141</t>
  </si>
  <si>
    <t>02-2295-5416</t>
  </si>
  <si>
    <t>(주)광신산업개발</t>
  </si>
  <si>
    <t>송기덕</t>
  </si>
  <si>
    <t>062-603-3734</t>
  </si>
  <si>
    <t>062-603-3736</t>
  </si>
  <si>
    <t>김기원</t>
  </si>
  <si>
    <t>031-403-1595~7</t>
  </si>
  <si>
    <t>031-403-1560</t>
  </si>
  <si>
    <t>(주)아이드림</t>
  </si>
  <si>
    <t>김광제</t>
  </si>
  <si>
    <t>062-513-2700</t>
  </si>
  <si>
    <t>062-513-3651</t>
  </si>
  <si>
    <t>(주)럭키조경</t>
  </si>
  <si>
    <t>박병선</t>
  </si>
  <si>
    <t>062-371-7225</t>
  </si>
  <si>
    <t>062-376-7226</t>
  </si>
  <si>
    <t>(주)충훈건설</t>
  </si>
  <si>
    <t>신병균</t>
  </si>
  <si>
    <t>031-972-5071</t>
  </si>
  <si>
    <t>031-696-5235</t>
  </si>
  <si>
    <t>경기도 고양시 덕양구 충장로 2, 509호(행신동, 센트럴빌딩)</t>
  </si>
  <si>
    <t>이호산업(주)</t>
  </si>
  <si>
    <t>유상만</t>
  </si>
  <si>
    <t>042-633-3301</t>
  </si>
  <si>
    <t>042-633-3303</t>
  </si>
  <si>
    <t>재호건설(주)</t>
  </si>
  <si>
    <t>02-538-2787</t>
  </si>
  <si>
    <t>02-538-2789</t>
  </si>
  <si>
    <t>(주)인케이</t>
  </si>
  <si>
    <t>김주현</t>
  </si>
  <si>
    <t>02-420-0264</t>
  </si>
  <si>
    <t>02-420-0265</t>
  </si>
  <si>
    <t>(주)그린환경</t>
  </si>
  <si>
    <t>이홍식</t>
  </si>
  <si>
    <t>02-465-1771</t>
  </si>
  <si>
    <t>02-465-1775</t>
  </si>
  <si>
    <t>(주)포유이엔지</t>
  </si>
  <si>
    <t>김형곤</t>
  </si>
  <si>
    <t>043-883-8726</t>
  </si>
  <si>
    <t>043-883-8729</t>
  </si>
  <si>
    <t>(주)성풍건설</t>
  </si>
  <si>
    <t>김인필</t>
  </si>
  <si>
    <t>043-646-2350~1</t>
  </si>
  <si>
    <t>043-645-7350</t>
  </si>
  <si>
    <t>금강아트</t>
  </si>
  <si>
    <t>박경근</t>
  </si>
  <si>
    <t>033-653-0495</t>
  </si>
  <si>
    <t>033-653-0498</t>
  </si>
  <si>
    <t>강원도 강릉시 가작로 207 (교동)</t>
  </si>
  <si>
    <t>미래테크(주)</t>
  </si>
  <si>
    <t>박해대</t>
  </si>
  <si>
    <t>053-380-3400</t>
  </si>
  <si>
    <t>053-383-7227</t>
  </si>
  <si>
    <t>투원퓨어텍(주)</t>
  </si>
  <si>
    <t>이동규</t>
  </si>
  <si>
    <t>032-328-8410</t>
  </si>
  <si>
    <t>032-328-8983</t>
  </si>
  <si>
    <t>(주)보원씨엠에스</t>
  </si>
  <si>
    <t>이중옥</t>
  </si>
  <si>
    <t>032-674-9007</t>
  </si>
  <si>
    <t>032-674-9008</t>
  </si>
  <si>
    <t>경기도 부천시 오정로 169, 3층,4층(내동)</t>
  </si>
  <si>
    <t>(주)건설타워</t>
  </si>
  <si>
    <t>최병문</t>
  </si>
  <si>
    <t>032-576-4611</t>
  </si>
  <si>
    <t>032-576-4610</t>
  </si>
  <si>
    <t>(주)엑타</t>
  </si>
  <si>
    <t>윤형탁</t>
  </si>
  <si>
    <t>02-2631-4552</t>
  </si>
  <si>
    <t>02-2632-4552</t>
  </si>
  <si>
    <t>대산산업(주)</t>
  </si>
  <si>
    <t>유경철</t>
  </si>
  <si>
    <t>02-921-8997</t>
  </si>
  <si>
    <t>02-921-8922</t>
  </si>
  <si>
    <t>한애전자(주)</t>
  </si>
  <si>
    <t>최용경</t>
  </si>
  <si>
    <t>02-2237-9522</t>
  </si>
  <si>
    <t>02-2237-2578</t>
  </si>
  <si>
    <t>경원공영(주)</t>
  </si>
  <si>
    <t>02-403-3929</t>
  </si>
  <si>
    <t>02-881-5870</t>
  </si>
  <si>
    <t>(주)유레카코퍼레이션</t>
  </si>
  <si>
    <t>권영복</t>
  </si>
  <si>
    <t>02-542-6914</t>
  </si>
  <si>
    <t>02-515-5049</t>
  </si>
  <si>
    <t>동화기술(주)</t>
  </si>
  <si>
    <t>061-393-0765</t>
  </si>
  <si>
    <t>061-393-0761</t>
  </si>
  <si>
    <t>(주)하우데크</t>
  </si>
  <si>
    <t>하영준</t>
  </si>
  <si>
    <t>053-743-6446</t>
  </si>
  <si>
    <t>053-743-6447</t>
  </si>
  <si>
    <t>흥화중건설기계(주)</t>
  </si>
  <si>
    <t>유미례</t>
  </si>
  <si>
    <t>051-727-3191</t>
  </si>
  <si>
    <t>051-727-3190</t>
  </si>
  <si>
    <t>우창건설(주)</t>
  </si>
  <si>
    <t>서규석</t>
  </si>
  <si>
    <t>02-2631-2090</t>
  </si>
  <si>
    <t>02-2631-2184</t>
  </si>
  <si>
    <t>(주)이제이텍</t>
  </si>
  <si>
    <t>남순성</t>
  </si>
  <si>
    <t>031-711-4880</t>
  </si>
  <si>
    <t>031-711-6311</t>
  </si>
  <si>
    <t>(주)진실로건설</t>
  </si>
  <si>
    <t>031-246-3003</t>
  </si>
  <si>
    <t>031-246-0096</t>
  </si>
  <si>
    <t>예원건설(주)</t>
  </si>
  <si>
    <t>정순영</t>
  </si>
  <si>
    <t>02-6112-4595</t>
  </si>
  <si>
    <t>02-6112-4597</t>
  </si>
  <si>
    <t>경기도 광명시 하안로 60, 광명테크노파크 디동 1413호(소하동)</t>
  </si>
  <si>
    <t>(주)을화</t>
  </si>
  <si>
    <t>서경</t>
  </si>
  <si>
    <t>02-3446-1139</t>
  </si>
  <si>
    <t>02-3446-0861</t>
  </si>
  <si>
    <t>(주)동진피앤아이</t>
  </si>
  <si>
    <t>곽원석</t>
  </si>
  <si>
    <t>02-6956-9400</t>
  </si>
  <si>
    <t>02-6956-9404</t>
  </si>
  <si>
    <t>골재류</t>
  </si>
  <si>
    <t>진명산업개발(주)</t>
  </si>
  <si>
    <t>김진택</t>
  </si>
  <si>
    <t>동국유리창호(주)</t>
  </si>
  <si>
    <t>031-323-3963</t>
  </si>
  <si>
    <t>031-323-3965</t>
  </si>
  <si>
    <t>경기도 용인시 처인구 원삼면 맹리로127번길 19</t>
  </si>
  <si>
    <t>명성항타(주)</t>
  </si>
  <si>
    <t>정상원</t>
  </si>
  <si>
    <t>02-2634-2720</t>
  </si>
  <si>
    <t>02-2632-0910</t>
  </si>
  <si>
    <t>(주)건인디자인</t>
  </si>
  <si>
    <t>강상국</t>
  </si>
  <si>
    <t>02-572-8730</t>
  </si>
  <si>
    <t>02-572-8731</t>
  </si>
  <si>
    <t>보원기계(주)</t>
  </si>
  <si>
    <t>032-811-2244</t>
  </si>
  <si>
    <t>032-813-2891</t>
  </si>
  <si>
    <t>동양윈스텍(주)</t>
  </si>
  <si>
    <t>김상규</t>
  </si>
  <si>
    <t>031-945-5661</t>
  </si>
  <si>
    <t>031-945-5662</t>
  </si>
  <si>
    <t>경기도 파주시 노을빛로 4, 1층(문발동)</t>
  </si>
  <si>
    <t>청와조경(주)</t>
  </si>
  <si>
    <t>정진용</t>
  </si>
  <si>
    <t>031-966-5211</t>
  </si>
  <si>
    <t>031-966-5311</t>
  </si>
  <si>
    <t>경기도 고양시 덕양구 마상로140번길 48, 301호(주교동, 신양빌딩)</t>
  </si>
  <si>
    <t>(주)다담이엔씨</t>
  </si>
  <si>
    <t>오황모</t>
  </si>
  <si>
    <t>02-2038-2356</t>
  </si>
  <si>
    <t>070-4325-5300</t>
  </si>
  <si>
    <t>(주)수건설</t>
  </si>
  <si>
    <t>서병덕</t>
  </si>
  <si>
    <t>053-622-7001</t>
  </si>
  <si>
    <t>070-8230-0700</t>
  </si>
  <si>
    <t>오해숙</t>
  </si>
  <si>
    <t>경기도 성남시 분당구 서현로 204, 1022호(서현동, 엘지분당에클라트2차)</t>
  </si>
  <si>
    <t>(주)동원에이스건설</t>
  </si>
  <si>
    <t>이상훈</t>
  </si>
  <si>
    <t>02-2601-1943</t>
  </si>
  <si>
    <t>02-2601-1947</t>
  </si>
  <si>
    <t>현대공조(주)</t>
  </si>
  <si>
    <t>강성대</t>
  </si>
  <si>
    <t>054-745-8661</t>
  </si>
  <si>
    <t>054-745-8678</t>
  </si>
  <si>
    <t>(주)태상</t>
  </si>
  <si>
    <t>민경호</t>
  </si>
  <si>
    <t>031-988-6582</t>
  </si>
  <si>
    <t>031-983-6583</t>
  </si>
  <si>
    <t>경기도 김포시 월곶면 고정로 84-107</t>
  </si>
  <si>
    <t>(주)대호스톤</t>
  </si>
  <si>
    <t>허태암</t>
  </si>
  <si>
    <t>051-582-8786</t>
  </si>
  <si>
    <t>(주)동일수지</t>
  </si>
  <si>
    <t>위준량</t>
  </si>
  <si>
    <t>033-734-8560</t>
  </si>
  <si>
    <t>033-746-1040</t>
  </si>
  <si>
    <t>강원도 원주시 문막읍 문막공단길 95</t>
  </si>
  <si>
    <t>(주)넥서스피앤씨</t>
  </si>
  <si>
    <t>김현정</t>
  </si>
  <si>
    <t>02-543-5561</t>
  </si>
  <si>
    <t>02-543-5562</t>
  </si>
  <si>
    <t>(주)유하이엔씨</t>
  </si>
  <si>
    <t>정우영</t>
  </si>
  <si>
    <t>032-5633-123</t>
  </si>
  <si>
    <t>070-8899-3124</t>
  </si>
  <si>
    <t>(주)동산테크</t>
  </si>
  <si>
    <t>박상순</t>
  </si>
  <si>
    <t>02-338-4611</t>
  </si>
  <si>
    <t>02-338-8884</t>
  </si>
  <si>
    <t>대성티에스(주)</t>
  </si>
  <si>
    <t>김숙정</t>
  </si>
  <si>
    <t>051-863-1554</t>
  </si>
  <si>
    <t>051-867-1554</t>
  </si>
  <si>
    <t>청봉산업(주)</t>
  </si>
  <si>
    <t>박웅기</t>
  </si>
  <si>
    <t>전동수</t>
  </si>
  <si>
    <t>미진정공(주)</t>
  </si>
  <si>
    <t>최운성</t>
  </si>
  <si>
    <t>02-577-2605</t>
  </si>
  <si>
    <t>02-577-2628</t>
  </si>
  <si>
    <t>(주)스페이스맥스</t>
  </si>
  <si>
    <t>육동학</t>
  </si>
  <si>
    <t>043-883-0741</t>
  </si>
  <si>
    <t>043-883-2138</t>
  </si>
  <si>
    <t>새한기업(주)</t>
  </si>
  <si>
    <t>김종근</t>
  </si>
  <si>
    <t>063-544-5356</t>
  </si>
  <si>
    <t>063-543-3206</t>
  </si>
  <si>
    <t>(주)문건축</t>
  </si>
  <si>
    <t>정문호</t>
  </si>
  <si>
    <t>02-2038-3032</t>
  </si>
  <si>
    <t>070-8611-8880</t>
  </si>
  <si>
    <t>다스코(주)</t>
  </si>
  <si>
    <t>한상원</t>
  </si>
  <si>
    <t>061-373-8195</t>
  </si>
  <si>
    <t>경우전기(주)</t>
  </si>
  <si>
    <t>김한정</t>
  </si>
  <si>
    <t>02-447-2311</t>
  </si>
  <si>
    <t>02-455-9435</t>
  </si>
  <si>
    <t>한이건설(주)</t>
  </si>
  <si>
    <t>백명흠</t>
  </si>
  <si>
    <t>02-516-4362</t>
  </si>
  <si>
    <t>02-516-4364</t>
  </si>
  <si>
    <t>토성토건(주)</t>
  </si>
  <si>
    <t>063-222-8139</t>
  </si>
  <si>
    <t>063-222-8138</t>
  </si>
  <si>
    <t>(주)태림개발</t>
  </si>
  <si>
    <t>강남규</t>
  </si>
  <si>
    <t>051-633-3775</t>
  </si>
  <si>
    <t>051-633-3777</t>
  </si>
  <si>
    <t>(주)옥당산업</t>
  </si>
  <si>
    <t>김은영</t>
  </si>
  <si>
    <t>02-2672-0913</t>
  </si>
  <si>
    <t>02-2672-0916</t>
  </si>
  <si>
    <t>(주)퓨젼아이앤씨</t>
  </si>
  <si>
    <t>임영출</t>
  </si>
  <si>
    <t>02-703-2882</t>
  </si>
  <si>
    <t>02-703-2992</t>
  </si>
  <si>
    <t>이신씨엔이(주)</t>
  </si>
  <si>
    <t>031-903-5561</t>
  </si>
  <si>
    <t>경기도 고양시 일산동구 위시티2로11번길 6-25, 4층(식사동, 순환빌딩)</t>
  </si>
  <si>
    <t>송당기업(주)</t>
  </si>
  <si>
    <t>031-689-6413</t>
  </si>
  <si>
    <t>031-689-6414</t>
  </si>
  <si>
    <t>밀레시스텍(주)</t>
  </si>
  <si>
    <t>032-623-0341</t>
  </si>
  <si>
    <t>032-623-0340</t>
  </si>
  <si>
    <t>경기도 부천시 부천로198번길 18, 201동 9층(춘의동, 춘의테크노파크2차)</t>
  </si>
  <si>
    <t>(주)밝은환경</t>
  </si>
  <si>
    <t>엄정희</t>
  </si>
  <si>
    <t>033-763-2121</t>
  </si>
  <si>
    <t>033-763-2120</t>
  </si>
  <si>
    <t>박연옥</t>
  </si>
  <si>
    <t>02-802-3417</t>
  </si>
  <si>
    <t>02-802-3418</t>
  </si>
  <si>
    <t>중원기전(주)</t>
  </si>
  <si>
    <t>김창중</t>
  </si>
  <si>
    <t>02-2631-1028</t>
  </si>
  <si>
    <t>02-2633-6782</t>
  </si>
  <si>
    <t>(주)팬직</t>
  </si>
  <si>
    <t>김계철</t>
  </si>
  <si>
    <t>031-358-9201</t>
  </si>
  <si>
    <t>031-358-9205</t>
  </si>
  <si>
    <t>경기도 화성시 장안면 3.1만세로 382-7</t>
  </si>
  <si>
    <t>토목자재류</t>
  </si>
  <si>
    <t>보림녹화산업(주)</t>
  </si>
  <si>
    <t>김태훈</t>
  </si>
  <si>
    <t>031-8016-1907</t>
  </si>
  <si>
    <t>031-8016-3777</t>
  </si>
  <si>
    <t>장한건설(주)</t>
  </si>
  <si>
    <t>김요한</t>
  </si>
  <si>
    <t>053-527-9144</t>
  </si>
  <si>
    <t>053-527-9145</t>
  </si>
  <si>
    <t>(주)성창기전</t>
  </si>
  <si>
    <t>지광섭</t>
  </si>
  <si>
    <t>02-578-1230</t>
  </si>
  <si>
    <t>02-577-4913</t>
  </si>
  <si>
    <t>(주)애스텍31</t>
  </si>
  <si>
    <t>안용로</t>
  </si>
  <si>
    <t>031-372-6526</t>
  </si>
  <si>
    <t>031-372-6528</t>
  </si>
  <si>
    <t>경기도 화성시 정남면 관항길257번길 21-6</t>
  </si>
  <si>
    <t>한판유리(주)</t>
  </si>
  <si>
    <t>이성우</t>
  </si>
  <si>
    <t>02-2234-3626</t>
  </si>
  <si>
    <t>02-2236-3626</t>
  </si>
  <si>
    <t>투엔에스(주)</t>
  </si>
  <si>
    <t>051-516-4778</t>
  </si>
  <si>
    <t>051-582-4778</t>
  </si>
  <si>
    <t>보일러 납품설치</t>
  </si>
  <si>
    <t>(주)미래씨앤알</t>
  </si>
  <si>
    <t>최문규</t>
  </si>
  <si>
    <t>031-382-6657</t>
  </si>
  <si>
    <t>031-382-6773</t>
  </si>
  <si>
    <t>대주중공업(주)</t>
  </si>
  <si>
    <t>박주정</t>
  </si>
  <si>
    <t>032-760-6610</t>
  </si>
  <si>
    <t>032-760-6619</t>
  </si>
  <si>
    <t>(주)거명아이앤씨</t>
  </si>
  <si>
    <t>심홍식</t>
  </si>
  <si>
    <t>02-867-0437~8</t>
  </si>
  <si>
    <t>02-867-0466</t>
  </si>
  <si>
    <t>엔탑정보통신(주)</t>
  </si>
  <si>
    <t>박상일</t>
  </si>
  <si>
    <t>032-667-4800</t>
  </si>
  <si>
    <t>032-270-6554</t>
  </si>
  <si>
    <t>경기도 부천시 조마루로 385번길 122, 328호(춘의동, 삼보테크노타워)</t>
  </si>
  <si>
    <t>(주)해광공영</t>
  </si>
  <si>
    <t>054-283-9362</t>
  </si>
  <si>
    <t>054-283-9162</t>
  </si>
  <si>
    <t>덕원개발(주)</t>
  </si>
  <si>
    <t>최재동</t>
  </si>
  <si>
    <t>062-269-8321</t>
  </si>
  <si>
    <t>062-269-8324</t>
  </si>
  <si>
    <t>앤에스폼(주)</t>
  </si>
  <si>
    <t>이진호</t>
  </si>
  <si>
    <t>(주)타일플러스</t>
  </si>
  <si>
    <t>김현대</t>
  </si>
  <si>
    <t>02-3445-0141</t>
  </si>
  <si>
    <t>02-3445-0142</t>
  </si>
  <si>
    <t>(주)가경코스모</t>
  </si>
  <si>
    <t>조문희</t>
  </si>
  <si>
    <t>02-2047-1300</t>
  </si>
  <si>
    <t>02-2047-1313</t>
  </si>
  <si>
    <t>엠에스테브(주)</t>
  </si>
  <si>
    <t>송재성</t>
  </si>
  <si>
    <t>031-548-2542</t>
  </si>
  <si>
    <t>031-375-2547</t>
  </si>
  <si>
    <t>(주)수지로드텍</t>
  </si>
  <si>
    <t>김덕선</t>
  </si>
  <si>
    <t>031-246-0354</t>
  </si>
  <si>
    <t>031-245-0354</t>
  </si>
  <si>
    <t>경기도 수원시 권선구 서둔로 18-1(고색동)</t>
  </si>
  <si>
    <t>세경엔지니어링(주)</t>
  </si>
  <si>
    <t>정용호</t>
  </si>
  <si>
    <t>02-425-3737</t>
  </si>
  <si>
    <t>02-425-3736</t>
  </si>
  <si>
    <t>(주)넥스시스템즈</t>
  </si>
  <si>
    <t>041-540-1767</t>
  </si>
  <si>
    <t>(주)정훈</t>
  </si>
  <si>
    <t>정종학</t>
  </si>
  <si>
    <t>031-405-4471</t>
  </si>
  <si>
    <t>경기도 안산시 단원구 선부광장1로 26, 403-1호(선부동, 문정프라자)</t>
  </si>
  <si>
    <t>바른창호(주)</t>
  </si>
  <si>
    <t>김동은</t>
  </si>
  <si>
    <t>031-767-4118</t>
  </si>
  <si>
    <t>031-767-4122</t>
  </si>
  <si>
    <t>명덕장식(주)</t>
  </si>
  <si>
    <t>김상한</t>
  </si>
  <si>
    <t>053-656-0329</t>
  </si>
  <si>
    <t>053-626-9308</t>
  </si>
  <si>
    <t>063-857-2000</t>
  </si>
  <si>
    <t>063-843-2772</t>
  </si>
  <si>
    <t>(주)내일건축</t>
  </si>
  <si>
    <t>윤보형</t>
  </si>
  <si>
    <t>02-2289-3901</t>
  </si>
  <si>
    <t>02-6052-3901</t>
  </si>
  <si>
    <t>경기도 고양시 덕양구 중앙로 201, 2층(화전동)</t>
  </si>
  <si>
    <t>(주)수호건축</t>
  </si>
  <si>
    <t>이수진</t>
  </si>
  <si>
    <t>031-476-9321</t>
  </si>
  <si>
    <t>031-386-8366</t>
  </si>
  <si>
    <t>(주)삼익플랜</t>
  </si>
  <si>
    <t>이기우</t>
  </si>
  <si>
    <t>02-562-9513</t>
  </si>
  <si>
    <t>02-2226-5115</t>
  </si>
  <si>
    <t>경기도 광주시 도척면 저수지길 90-32</t>
  </si>
  <si>
    <t>한남기초(주)</t>
  </si>
  <si>
    <t>박천호</t>
  </si>
  <si>
    <t>032-504-8104</t>
  </si>
  <si>
    <t>032-505-8104</t>
  </si>
  <si>
    <t>(주)대우강건</t>
  </si>
  <si>
    <t>정하음</t>
  </si>
  <si>
    <t>032-565-2600</t>
  </si>
  <si>
    <t>032-565-2615</t>
  </si>
  <si>
    <t>경기도 김포시 양촌읍 황금3로8번길 65</t>
  </si>
  <si>
    <t>(주)동광명품도어</t>
  </si>
  <si>
    <t>이명현</t>
  </si>
  <si>
    <t>053-559-6650</t>
  </si>
  <si>
    <t>053-559-6652</t>
  </si>
  <si>
    <t>(주)회성</t>
  </si>
  <si>
    <t>신성우</t>
  </si>
  <si>
    <t>051-753-0075</t>
  </si>
  <si>
    <t>051-753-8840</t>
  </si>
  <si>
    <t>(주)대현엔지니어링</t>
  </si>
  <si>
    <t>김구열</t>
  </si>
  <si>
    <t>(주)삼진기초</t>
  </si>
  <si>
    <t>김정일</t>
  </si>
  <si>
    <t>042-256-8102</t>
  </si>
  <si>
    <t>042-221-8102</t>
  </si>
  <si>
    <t>(주)영진미방</t>
  </si>
  <si>
    <t>김병연</t>
  </si>
  <si>
    <t>031-593-1911</t>
  </si>
  <si>
    <t>031-593-1912</t>
  </si>
  <si>
    <t>경기도 남양주시 경춘로1256번길 10, 305호(평내동, 평내프라자)</t>
  </si>
  <si>
    <t>(주)영풍금속</t>
  </si>
  <si>
    <t>정영자</t>
  </si>
  <si>
    <t>031-493-3900</t>
  </si>
  <si>
    <t>(주)진성전력</t>
  </si>
  <si>
    <t>김용일</t>
  </si>
  <si>
    <t>02-338-8134</t>
  </si>
  <si>
    <t>02-338-2460</t>
  </si>
  <si>
    <t>(주)이촌석재</t>
  </si>
  <si>
    <t>이석재</t>
  </si>
  <si>
    <t>031-556-8011</t>
  </si>
  <si>
    <t>031-556-7529</t>
  </si>
  <si>
    <t>(주)일성산업</t>
  </si>
  <si>
    <t>이종철</t>
  </si>
  <si>
    <t>031-997-3241</t>
  </si>
  <si>
    <t>031-997-3243</t>
  </si>
  <si>
    <t>경기도 김포시 대곶면 대곶남로 87-40</t>
  </si>
  <si>
    <t>김남식</t>
  </si>
  <si>
    <t>동원시스템(주)</t>
  </si>
  <si>
    <t>박학수</t>
  </si>
  <si>
    <t>02-355-2057</t>
  </si>
  <si>
    <t>02-355-2013</t>
  </si>
  <si>
    <t>탑이엔씨(주)</t>
  </si>
  <si>
    <t>강인구</t>
  </si>
  <si>
    <t>02-2066-6114</t>
  </si>
  <si>
    <t>02-2066-6117</t>
  </si>
  <si>
    <t>아시아산업안전(주)</t>
  </si>
  <si>
    <t>02-2069-2341</t>
  </si>
  <si>
    <t>02-2069-2343</t>
  </si>
  <si>
    <t>(주)금강이엠씨</t>
  </si>
  <si>
    <t>오경옥</t>
  </si>
  <si>
    <t>보성테크(주)</t>
  </si>
  <si>
    <t>이용술</t>
  </si>
  <si>
    <t>02-2237-2465</t>
  </si>
  <si>
    <t>02-2237-2461</t>
  </si>
  <si>
    <t>(주)태하</t>
  </si>
  <si>
    <t>032-813-0482</t>
  </si>
  <si>
    <t>(주)동양에너지</t>
  </si>
  <si>
    <t>진삼남</t>
  </si>
  <si>
    <t>건우기계설비(주)</t>
  </si>
  <si>
    <t>김병석</t>
  </si>
  <si>
    <t>02-577-5060</t>
  </si>
  <si>
    <t>02-577-4385</t>
  </si>
  <si>
    <t>02-431-3610</t>
  </si>
  <si>
    <t>02-431-3615</t>
  </si>
  <si>
    <t>덕산메카시스(주)</t>
  </si>
  <si>
    <t>송기현</t>
  </si>
  <si>
    <t>02-2627-3737</t>
  </si>
  <si>
    <t>(주)지산이앤씨</t>
  </si>
  <si>
    <t>이준형</t>
  </si>
  <si>
    <t>031-8003-8724</t>
  </si>
  <si>
    <t>031-8003-8729</t>
  </si>
  <si>
    <t>김제성</t>
  </si>
  <si>
    <t>062-523-4561</t>
  </si>
  <si>
    <t>062-522-2231</t>
  </si>
  <si>
    <t>053-639-5201</t>
  </si>
  <si>
    <t>053-211-4771</t>
  </si>
  <si>
    <t>일감실내건축(주)</t>
  </si>
  <si>
    <t>샤프에어테크시스템(주)</t>
  </si>
  <si>
    <t>리프트서진(주)</t>
  </si>
  <si>
    <t>(주)호신석재</t>
  </si>
  <si>
    <t>(주)퍼니원</t>
  </si>
  <si>
    <t>(주)신원이엔지개발</t>
  </si>
  <si>
    <t>(주)아키원</t>
  </si>
  <si>
    <t>(주)휴먼하우징텍</t>
  </si>
  <si>
    <t>동신피앤피(주)</t>
  </si>
  <si>
    <t>삼중테크(주)</t>
  </si>
  <si>
    <t>(주)중앙</t>
  </si>
  <si>
    <t>씨엔에스건설(주)</t>
  </si>
  <si>
    <t>(주)엑사이엔씨</t>
  </si>
  <si>
    <t>(주)태흥특수건설</t>
  </si>
  <si>
    <t>(주)신한에이씨티</t>
  </si>
  <si>
    <t>(주)벽두엔에이치티</t>
  </si>
  <si>
    <t>수경기업(주)</t>
  </si>
  <si>
    <t>(주)동산티씨</t>
  </si>
  <si>
    <t>선일산업(주)</t>
  </si>
  <si>
    <t>(주)케이</t>
  </si>
  <si>
    <t>고려유리(주)</t>
  </si>
  <si>
    <t>동원산업(주)</t>
  </si>
  <si>
    <t>월드씨앤알(주)</t>
  </si>
  <si>
    <t>(주)매트프라자</t>
  </si>
  <si>
    <t>수서씨엠(주)</t>
  </si>
  <si>
    <t>(주)파르이앤씨</t>
  </si>
  <si>
    <t>합덕건설(주)</t>
  </si>
  <si>
    <t>(주)아이세상</t>
  </si>
  <si>
    <t>우일아이디(주)</t>
  </si>
  <si>
    <t>(주)충호건설</t>
  </si>
  <si>
    <t>(주)명성기술</t>
  </si>
  <si>
    <t>(합자)한남유리</t>
  </si>
  <si>
    <t>봉등전기(주)</t>
  </si>
  <si>
    <t>(주)우드피아</t>
  </si>
  <si>
    <t>풍현건설(주)</t>
  </si>
  <si>
    <t>(주)세반건설</t>
  </si>
  <si>
    <t>(주)천수녹화조경</t>
  </si>
  <si>
    <t>(주)대양지엔피</t>
  </si>
  <si>
    <t>우영건설(주)</t>
  </si>
  <si>
    <t>태극아이비에이(주)</t>
  </si>
  <si>
    <t>(주)재미건설</t>
  </si>
  <si>
    <t>(주)탑엔지니어링</t>
  </si>
  <si>
    <t>(주)엔비로</t>
  </si>
  <si>
    <t>(주)금성이앤씨</t>
  </si>
  <si>
    <t>(주)새한티에스</t>
  </si>
  <si>
    <t>(주)유신테크</t>
  </si>
  <si>
    <t>(주)대원타워렌탈</t>
  </si>
  <si>
    <t>(주)라온조경</t>
  </si>
  <si>
    <t>(주)운일스페이스</t>
  </si>
  <si>
    <t>(주)동수기초</t>
  </si>
  <si>
    <t>(주)미래씨앤이</t>
  </si>
  <si>
    <t>반도산전(주)</t>
  </si>
  <si>
    <t>금호전기조명(주)</t>
  </si>
  <si>
    <t>케이에스씨건설(주)</t>
  </si>
  <si>
    <t>(주)드림건설산업</t>
  </si>
  <si>
    <t>(주)두인에스앤디</t>
  </si>
  <si>
    <t>(주)백건이앤씨</t>
  </si>
  <si>
    <t>(주)리버스</t>
  </si>
  <si>
    <t>미래기업(주)</t>
  </si>
  <si>
    <t>신아개발(주)</t>
  </si>
  <si>
    <t>정안전기(주)</t>
  </si>
  <si>
    <t>임창공영(주)</t>
  </si>
  <si>
    <t>(주)빅스타건설</t>
  </si>
  <si>
    <t>진성산업(주)</t>
  </si>
  <si>
    <t>(주)유성애드</t>
  </si>
  <si>
    <t>(주)대양에너지</t>
  </si>
  <si>
    <t>(주)인덕엔지니어링</t>
  </si>
  <si>
    <t>(주)신우토건</t>
  </si>
  <si>
    <t>(주)네오퍼스</t>
  </si>
  <si>
    <t>(주)산지</t>
  </si>
  <si>
    <t>천지건설(주)</t>
  </si>
  <si>
    <t>(합자)태성산업사</t>
  </si>
  <si>
    <t>(주)현대스틸앤씨</t>
  </si>
  <si>
    <t>(주)씨티에너지</t>
  </si>
  <si>
    <t>(주)동양윈텍</t>
  </si>
  <si>
    <t>(주)바우텍</t>
  </si>
  <si>
    <t>(주)진화이앤씨</t>
  </si>
  <si>
    <t>(주)부창컨설팅</t>
  </si>
  <si>
    <t>(주)성광</t>
  </si>
  <si>
    <t>삼화건업(주)</t>
  </si>
  <si>
    <t>(주)네오스라이트</t>
  </si>
  <si>
    <t>(주)대호아이티에스</t>
  </si>
  <si>
    <t>(주)리알금속</t>
  </si>
  <si>
    <t>중앙방수기업(주)</t>
  </si>
  <si>
    <t>신일아이에스(주)</t>
  </si>
  <si>
    <t>(주)정림이엔지</t>
  </si>
  <si>
    <t>(주)동양이엔씨</t>
  </si>
  <si>
    <t>(주)동림</t>
  </si>
  <si>
    <t>(주)선우디앤씨</t>
  </si>
  <si>
    <t>(주)무등하우징</t>
  </si>
  <si>
    <t>정연이엔지(주)</t>
  </si>
  <si>
    <t>지인유리건업(주)</t>
  </si>
  <si>
    <t>이앤씨상봉(주)</t>
  </si>
  <si>
    <t>(주)태산</t>
  </si>
  <si>
    <t>(주)경맥기업</t>
  </si>
  <si>
    <t>금강공업(주)</t>
  </si>
  <si>
    <t>(주)안성산업</t>
  </si>
  <si>
    <t>(주)케이씨씨글라스</t>
  </si>
  <si>
    <t>(주)신한에스엔지</t>
  </si>
  <si>
    <t>(주)대정기업</t>
  </si>
  <si>
    <t>(주)대한공조</t>
  </si>
  <si>
    <t>(주)삼일인터마스타</t>
  </si>
  <si>
    <t>엠에이산업(주)</t>
  </si>
  <si>
    <t>(주)거흥산업</t>
  </si>
  <si>
    <t>이레씨엔에스(주)</t>
  </si>
  <si>
    <t>(주)유화이앤씨</t>
  </si>
  <si>
    <t>덕성환경(주)</t>
  </si>
  <si>
    <t>다올기초(주)</t>
  </si>
  <si>
    <t>(주)비알케이</t>
  </si>
  <si>
    <t>(주)에프앤피이엔지</t>
  </si>
  <si>
    <t>대림환경(주)</t>
  </si>
  <si>
    <t>(주)씨엔이지에스</t>
  </si>
  <si>
    <t>송암건설(주)</t>
  </si>
  <si>
    <t>(주)진성산업</t>
  </si>
  <si>
    <t>(주)오성엔지니어링</t>
  </si>
  <si>
    <t>(주)동인건업</t>
  </si>
  <si>
    <t>(주)디자인이십일</t>
  </si>
  <si>
    <t>솔로몬산업(주)</t>
  </si>
  <si>
    <t>(주)선진콘트롤엔엑세스</t>
  </si>
  <si>
    <t>삼성방재(주)</t>
  </si>
  <si>
    <t>(주)동진산업안전</t>
  </si>
  <si>
    <t>(주)세계아이티씨</t>
  </si>
  <si>
    <t>(주)예송종합조경</t>
  </si>
  <si>
    <t>서이산업(주)</t>
  </si>
  <si>
    <t>엘엠피건설(주)</t>
  </si>
  <si>
    <t>(주)부성에스앤엠</t>
  </si>
  <si>
    <t>유청건설(주)</t>
  </si>
  <si>
    <t>(주)프리마산업</t>
  </si>
  <si>
    <t>세종통상(주)</t>
  </si>
  <si>
    <t>비투스틸(주)</t>
  </si>
  <si>
    <t>(주)유송타일</t>
  </si>
  <si>
    <t>대평건업(주)</t>
  </si>
  <si>
    <t>(주)베라체</t>
  </si>
  <si>
    <t>(주)대호에스앤씨</t>
  </si>
  <si>
    <t>(주)썬테크</t>
  </si>
  <si>
    <t>시스템벤트(주)</t>
  </si>
  <si>
    <t>(주)대아펌프</t>
  </si>
  <si>
    <t>(주)아이엔디</t>
  </si>
  <si>
    <t>(주)부-스타</t>
  </si>
  <si>
    <t>(주)더엠디글로벌</t>
  </si>
  <si>
    <t>(주)덕일기공</t>
  </si>
  <si>
    <t>(주)세진에스엠씨</t>
  </si>
  <si>
    <t>(주)아쿠아</t>
  </si>
  <si>
    <t>태안특수건설(주)</t>
  </si>
  <si>
    <t>(주)설악전기</t>
  </si>
  <si>
    <t>(주)부성양회</t>
  </si>
  <si>
    <t>(주)와이제이엘</t>
  </si>
  <si>
    <t>(주)신아건업</t>
  </si>
  <si>
    <t>(주)우설건설</t>
  </si>
  <si>
    <t>(주)청아건설산업</t>
  </si>
  <si>
    <t>(주)도현이엔씨</t>
  </si>
  <si>
    <t>가나철강운수(주)</t>
  </si>
  <si>
    <t>대안건철(주)</t>
  </si>
  <si>
    <t>(주)서진하우징</t>
  </si>
  <si>
    <t>(주)대명에프엔씨</t>
  </si>
  <si>
    <t>(주)성일</t>
  </si>
  <si>
    <t>명성건업(주)</t>
  </si>
  <si>
    <t>시스템에어콘및환기설비공사</t>
  </si>
  <si>
    <t>내화,단열뿜칠공사</t>
  </si>
  <si>
    <t>파일항타공사</t>
  </si>
  <si>
    <t>조립식욕실(UBR)공사</t>
  </si>
  <si>
    <t>욕조,욕실가구 납품설치</t>
  </si>
  <si>
    <t>철근및철근가공,빔</t>
  </si>
  <si>
    <t>렌지후드납품설치</t>
  </si>
  <si>
    <t>한기헌</t>
  </si>
  <si>
    <t>전인상</t>
  </si>
  <si>
    <t>이옥범</t>
  </si>
  <si>
    <t>신대현</t>
  </si>
  <si>
    <t>정광수</t>
  </si>
  <si>
    <t>고국진</t>
  </si>
  <si>
    <t>김귀덕</t>
  </si>
  <si>
    <t>서재원</t>
  </si>
  <si>
    <t>최종완</t>
  </si>
  <si>
    <t>유경민</t>
  </si>
  <si>
    <t>신혜숙</t>
  </si>
  <si>
    <t>김병철</t>
  </si>
  <si>
    <t>전병천</t>
  </si>
  <si>
    <t>문철수</t>
  </si>
  <si>
    <t>임운희</t>
  </si>
  <si>
    <t>오경선</t>
  </si>
  <si>
    <t>금범수</t>
  </si>
  <si>
    <t>강희문</t>
  </si>
  <si>
    <t>김준기</t>
  </si>
  <si>
    <t>강경필</t>
  </si>
  <si>
    <t>송정빈</t>
  </si>
  <si>
    <t>최승택</t>
  </si>
  <si>
    <t>김종훈</t>
  </si>
  <si>
    <t>김종혁</t>
  </si>
  <si>
    <t>오영태</t>
  </si>
  <si>
    <t>오주미</t>
  </si>
  <si>
    <t>우경식</t>
  </si>
  <si>
    <t>이강설</t>
  </si>
  <si>
    <t>박상도</t>
  </si>
  <si>
    <t>정기선</t>
  </si>
  <si>
    <t>김성현</t>
  </si>
  <si>
    <t>윤영춘</t>
  </si>
  <si>
    <t>이화진</t>
  </si>
  <si>
    <t>이시은</t>
  </si>
  <si>
    <t>김용서</t>
  </si>
  <si>
    <t>최성달</t>
  </si>
  <si>
    <t>최경원</t>
  </si>
  <si>
    <t>류학열</t>
  </si>
  <si>
    <t>예명애</t>
  </si>
  <si>
    <t>김정기</t>
  </si>
  <si>
    <t>김용근</t>
  </si>
  <si>
    <t>이규철</t>
  </si>
  <si>
    <t>윤성필</t>
  </si>
  <si>
    <t>김수민</t>
  </si>
  <si>
    <t>박정찬</t>
  </si>
  <si>
    <t>조장정</t>
  </si>
  <si>
    <t>서보석</t>
  </si>
  <si>
    <t>김미숙</t>
  </si>
  <si>
    <t>이종현</t>
  </si>
  <si>
    <t>임헌목</t>
  </si>
  <si>
    <t>김희연</t>
  </si>
  <si>
    <t>이재원</t>
  </si>
  <si>
    <t>안태열</t>
  </si>
  <si>
    <t>신성혁</t>
  </si>
  <si>
    <t>채준석</t>
  </si>
  <si>
    <t>오세진</t>
  </si>
  <si>
    <t>유철원</t>
  </si>
  <si>
    <t>이학용</t>
  </si>
  <si>
    <t>정구용</t>
  </si>
  <si>
    <t>임창규</t>
  </si>
  <si>
    <t>신태노</t>
  </si>
  <si>
    <t>정인숙</t>
  </si>
  <si>
    <t>손성덕</t>
  </si>
  <si>
    <t>김선우</t>
  </si>
  <si>
    <t>전대석</t>
  </si>
  <si>
    <t>임웅학</t>
  </si>
  <si>
    <t>이대영</t>
  </si>
  <si>
    <t>윤진현</t>
  </si>
  <si>
    <t>신인순</t>
  </si>
  <si>
    <t>박종길</t>
  </si>
  <si>
    <t>유지연</t>
  </si>
  <si>
    <t>임은호</t>
  </si>
  <si>
    <t>임성재</t>
  </si>
  <si>
    <t>배정근</t>
  </si>
  <si>
    <t>송명진</t>
  </si>
  <si>
    <t>백기한</t>
  </si>
  <si>
    <t>설희숙</t>
  </si>
  <si>
    <t>변화곤</t>
  </si>
  <si>
    <t>황철현</t>
  </si>
  <si>
    <t>박종만</t>
  </si>
  <si>
    <t>임진덕</t>
  </si>
  <si>
    <t>최종길</t>
  </si>
  <si>
    <t>유중근</t>
  </si>
  <si>
    <t>신지섭</t>
  </si>
  <si>
    <t>최성순</t>
  </si>
  <si>
    <t>심충용</t>
  </si>
  <si>
    <t>심승무</t>
  </si>
  <si>
    <t>홍원기</t>
  </si>
  <si>
    <t>김광태</t>
  </si>
  <si>
    <t>임수경</t>
  </si>
  <si>
    <t>전춘봉</t>
  </si>
  <si>
    <t>박흥수</t>
  </si>
  <si>
    <t>연헌모</t>
  </si>
  <si>
    <t>성봉규</t>
  </si>
  <si>
    <t>전장열</t>
  </si>
  <si>
    <t>서보선</t>
  </si>
  <si>
    <t>김영장</t>
  </si>
  <si>
    <t>김내환</t>
  </si>
  <si>
    <t>황선욱</t>
  </si>
  <si>
    <t>최용성</t>
  </si>
  <si>
    <t>김형락</t>
  </si>
  <si>
    <t>장대천</t>
  </si>
  <si>
    <t>유희선</t>
  </si>
  <si>
    <t>김흥덕</t>
  </si>
  <si>
    <t>김익규</t>
  </si>
  <si>
    <t>유현상</t>
  </si>
  <si>
    <t>마호성</t>
  </si>
  <si>
    <t>조지현</t>
  </si>
  <si>
    <t>우은심</t>
  </si>
  <si>
    <t>김용구</t>
  </si>
  <si>
    <t>김성은</t>
  </si>
  <si>
    <t>김진만</t>
  </si>
  <si>
    <t>이종훈</t>
  </si>
  <si>
    <t>박재옥</t>
  </si>
  <si>
    <t>문홍정</t>
  </si>
  <si>
    <t>윤태영</t>
  </si>
  <si>
    <t>권혁진</t>
  </si>
  <si>
    <t>권태정</t>
  </si>
  <si>
    <t>류성오</t>
  </si>
  <si>
    <t>김덕흥</t>
  </si>
  <si>
    <t>유진수</t>
  </si>
  <si>
    <t>유종국</t>
  </si>
  <si>
    <t>이철희</t>
  </si>
  <si>
    <t>박종철</t>
  </si>
  <si>
    <t>이명진</t>
  </si>
  <si>
    <t>박병준</t>
  </si>
  <si>
    <t>이인철</t>
  </si>
  <si>
    <t>최수경</t>
  </si>
  <si>
    <t>박용진</t>
  </si>
  <si>
    <t>강인배</t>
  </si>
  <si>
    <t>유용현</t>
  </si>
  <si>
    <t>김상범</t>
  </si>
  <si>
    <t>오윤택</t>
  </si>
  <si>
    <t>노윤선</t>
  </si>
  <si>
    <t>양승봉</t>
  </si>
  <si>
    <t>김율남</t>
  </si>
  <si>
    <t>이선휴</t>
  </si>
  <si>
    <t>안정헌</t>
  </si>
  <si>
    <t>차도윤</t>
  </si>
  <si>
    <t>윤희선</t>
  </si>
  <si>
    <t>이병희</t>
  </si>
  <si>
    <t>이원기</t>
  </si>
  <si>
    <t>김대선</t>
  </si>
  <si>
    <t>최경식</t>
  </si>
  <si>
    <t>이순군</t>
  </si>
  <si>
    <t>이호준</t>
  </si>
  <si>
    <t>박정배</t>
  </si>
  <si>
    <t>김정규</t>
  </si>
  <si>
    <t>송휘경</t>
  </si>
  <si>
    <t>윤정필</t>
  </si>
  <si>
    <t>이종복</t>
  </si>
  <si>
    <t>정무환</t>
  </si>
  <si>
    <t>송재철</t>
  </si>
  <si>
    <t>오금숙</t>
  </si>
  <si>
    <t>윤한섭</t>
  </si>
  <si>
    <t>김숙자</t>
  </si>
  <si>
    <t>정창수</t>
  </si>
  <si>
    <t>02-6298-5911</t>
  </si>
  <si>
    <t>02-906-5707</t>
  </si>
  <si>
    <t>02-905-5533</t>
  </si>
  <si>
    <t>031-730-2880</t>
  </si>
  <si>
    <t>031-730-2889</t>
  </si>
  <si>
    <t>0505-370-8735</t>
  </si>
  <si>
    <t>062-515-3303</t>
  </si>
  <si>
    <t>02-557-0709</t>
  </si>
  <si>
    <t>02-558-0709</t>
  </si>
  <si>
    <t>031-499-4988</t>
  </si>
  <si>
    <t>032-819-8612</t>
  </si>
  <si>
    <t>032-819-8614</t>
  </si>
  <si>
    <t>02-851-5303</t>
  </si>
  <si>
    <t>02-838-5524</t>
  </si>
  <si>
    <t>062-651-0435</t>
  </si>
  <si>
    <t>062-651-0430</t>
  </si>
  <si>
    <t>02-592-2603</t>
  </si>
  <si>
    <t>02-592-2602</t>
  </si>
  <si>
    <t>02-516-7206</t>
  </si>
  <si>
    <t>02-516-7204</t>
  </si>
  <si>
    <t>02-3468-2311</t>
  </si>
  <si>
    <t>02-568-1795</t>
  </si>
  <si>
    <t>055-312-3727</t>
  </si>
  <si>
    <t>055-312-3729</t>
  </si>
  <si>
    <t>02-806-0594</t>
  </si>
  <si>
    <t>02-806-1602</t>
  </si>
  <si>
    <t>031-684-7282</t>
  </si>
  <si>
    <t>031-684-7284</t>
  </si>
  <si>
    <t>02-3289-5100</t>
  </si>
  <si>
    <t>02-3289-5261</t>
  </si>
  <si>
    <t>055-326-5318</t>
  </si>
  <si>
    <t>055-326-5319</t>
  </si>
  <si>
    <t>02-3474-5060</t>
  </si>
  <si>
    <t>02-587-5070</t>
  </si>
  <si>
    <t>031-871-2006</t>
  </si>
  <si>
    <t>031-878-4047</t>
  </si>
  <si>
    <t>051-972-4573</t>
  </si>
  <si>
    <t>051-972-4574</t>
  </si>
  <si>
    <t>031-321-5434</t>
  </si>
  <si>
    <t>031-321-5435</t>
  </si>
  <si>
    <t>032-670-8546</t>
  </si>
  <si>
    <t>032-670-8549</t>
  </si>
  <si>
    <t>02-455-4372</t>
  </si>
  <si>
    <t>02-455-4374</t>
  </si>
  <si>
    <t>041-663-0236</t>
  </si>
  <si>
    <t>041-669-0238</t>
  </si>
  <si>
    <t>041-563-0378</t>
  </si>
  <si>
    <t>041-563-0381</t>
  </si>
  <si>
    <t>02-3708-5500</t>
  </si>
  <si>
    <t>02-3708-5539</t>
  </si>
  <si>
    <t>02-585-0207</t>
  </si>
  <si>
    <t>02-523-0209</t>
  </si>
  <si>
    <t>02-849-8204</t>
  </si>
  <si>
    <t>02-849-8205</t>
  </si>
  <si>
    <t>02-404-1426</t>
  </si>
  <si>
    <t>02-404-1429</t>
  </si>
  <si>
    <t>02-839-5791</t>
  </si>
  <si>
    <t>02-839-5793</t>
  </si>
  <si>
    <t>02-855-0854</t>
  </si>
  <si>
    <t>031-427-6840</t>
  </si>
  <si>
    <t>031-427-6850</t>
  </si>
  <si>
    <t>02-511-1030</t>
  </si>
  <si>
    <t>02-511-1032</t>
  </si>
  <si>
    <t>032-832-8104</t>
  </si>
  <si>
    <t>032-832-8102</t>
  </si>
  <si>
    <t>032-567-1021</t>
  </si>
  <si>
    <t>032-565-9702</t>
  </si>
  <si>
    <t>02-353-0051</t>
  </si>
  <si>
    <t>02-353-1134</t>
  </si>
  <si>
    <t>055-345-2661</t>
  </si>
  <si>
    <t>055-345-2662</t>
  </si>
  <si>
    <t>02-2203-2684</t>
  </si>
  <si>
    <t>02-2203-2688</t>
  </si>
  <si>
    <t>02-2608-8774</t>
  </si>
  <si>
    <t>02-2608-3392</t>
  </si>
  <si>
    <t>031-781-0330</t>
  </si>
  <si>
    <t>031-781-0660</t>
  </si>
  <si>
    <t>031-611-3333</t>
  </si>
  <si>
    <t>031-611-3336</t>
  </si>
  <si>
    <t>052-227-7040</t>
  </si>
  <si>
    <t>052-227-7041</t>
  </si>
  <si>
    <t>02-583-0099</t>
  </si>
  <si>
    <t>02-521-0099</t>
  </si>
  <si>
    <t>031-705-8566</t>
  </si>
  <si>
    <t>031-704-1387</t>
  </si>
  <si>
    <t>042-822-3608</t>
  </si>
  <si>
    <t>042-823-3997</t>
  </si>
  <si>
    <t>031-258-9450</t>
  </si>
  <si>
    <t>031-258-9455</t>
  </si>
  <si>
    <t>02-473-7090</t>
  </si>
  <si>
    <t>02-6499-2113</t>
  </si>
  <si>
    <t>061-811-2236</t>
  </si>
  <si>
    <t>061-811-2237</t>
  </si>
  <si>
    <t>051-807-2661</t>
  </si>
  <si>
    <t>051-809-5334</t>
  </si>
  <si>
    <t>063-276-3110</t>
  </si>
  <si>
    <t>063-276-3111</t>
  </si>
  <si>
    <t>02-587-2707</t>
  </si>
  <si>
    <t>02-6499-2800</t>
  </si>
  <si>
    <t>031-213-0215</t>
  </si>
  <si>
    <t>031-213-0216</t>
  </si>
  <si>
    <t>044-867-9137</t>
  </si>
  <si>
    <t>044-867-9139</t>
  </si>
  <si>
    <t>02-2631-0552</t>
  </si>
  <si>
    <t>02-2631-2627</t>
  </si>
  <si>
    <t>070-7557-8699</t>
  </si>
  <si>
    <t>070-8614-8699</t>
  </si>
  <si>
    <t>--</t>
  </si>
  <si>
    <t>02-868-0501</t>
  </si>
  <si>
    <t>02-868-0502</t>
  </si>
  <si>
    <t>051-808-8556</t>
  </si>
  <si>
    <t>051-808-8756</t>
  </si>
  <si>
    <t>031-394-0780</t>
  </si>
  <si>
    <t>031-394-0781</t>
  </si>
  <si>
    <t>063-841-0460</t>
  </si>
  <si>
    <t>063-841-8640</t>
  </si>
  <si>
    <t>02-566-4545</t>
  </si>
  <si>
    <t>070-4167-8267</t>
  </si>
  <si>
    <t>042-936-8262</t>
  </si>
  <si>
    <t>031-387-7904</t>
  </si>
  <si>
    <t>031-387-7954</t>
  </si>
  <si>
    <t>051-717-3320</t>
  </si>
  <si>
    <t>051-717-3329</t>
  </si>
  <si>
    <t>031-544-9527</t>
  </si>
  <si>
    <t>031-544-9530</t>
  </si>
  <si>
    <t>031-621-3230</t>
  </si>
  <si>
    <t>031-621-3231</t>
  </si>
  <si>
    <t>02-523-3085</t>
  </si>
  <si>
    <t>02-523-3086</t>
  </si>
  <si>
    <t>031-319-2950</t>
  </si>
  <si>
    <t>055-587-9311</t>
  </si>
  <si>
    <t>055-587-9315</t>
  </si>
  <si>
    <t>043-744-2962</t>
  </si>
  <si>
    <t>043-744-2964</t>
  </si>
  <si>
    <t>02-557-3161</t>
  </si>
  <si>
    <t>02-555-9932</t>
  </si>
  <si>
    <t>070-4280-6353</t>
  </si>
  <si>
    <t>02-2646-9188</t>
  </si>
  <si>
    <t>02-2613-9103</t>
  </si>
  <si>
    <t>042-283-8119</t>
  </si>
  <si>
    <t>042-212-4119</t>
  </si>
  <si>
    <t>063-212-7119</t>
  </si>
  <si>
    <t>063-213-8119</t>
  </si>
  <si>
    <t>02-2617-0876</t>
  </si>
  <si>
    <t>02-2617-1216</t>
  </si>
  <si>
    <t>031-637-2766</t>
  </si>
  <si>
    <t>031-338-7390</t>
  </si>
  <si>
    <t>031-338-7394</t>
  </si>
  <si>
    <t>055-251-7071</t>
  </si>
  <si>
    <t>055-251-7072</t>
  </si>
  <si>
    <t>031-542-4490</t>
  </si>
  <si>
    <t>031-543-0493</t>
  </si>
  <si>
    <t>02-533-6139</t>
  </si>
  <si>
    <t>02-533-6138</t>
  </si>
  <si>
    <t>062-352-9400</t>
  </si>
  <si>
    <t>062-352-9494</t>
  </si>
  <si>
    <t>031-794-9513</t>
  </si>
  <si>
    <t>02-588-7027</t>
  </si>
  <si>
    <t>02-588-7063</t>
  </si>
  <si>
    <t>054-331-8447</t>
  </si>
  <si>
    <t>0303-0950-7955</t>
  </si>
  <si>
    <t>031-269-6200</t>
  </si>
  <si>
    <t>031-258-7600</t>
  </si>
  <si>
    <t>051-515-2544</t>
  </si>
  <si>
    <t>031-351-0178</t>
  </si>
  <si>
    <t>031-351-0179</t>
  </si>
  <si>
    <t>02-6204-1735</t>
  </si>
  <si>
    <t>02-6204-1755</t>
  </si>
  <si>
    <t>02-588-4251</t>
  </si>
  <si>
    <t>02-588-4256</t>
  </si>
  <si>
    <t>051-317-0661</t>
  </si>
  <si>
    <t>051-317-0662</t>
  </si>
  <si>
    <t>031-763-7321</t>
  </si>
  <si>
    <t>053-764-0114</t>
  </si>
  <si>
    <t>053-753-0118</t>
  </si>
  <si>
    <t>031-478-2431</t>
  </si>
  <si>
    <t>031-478-2434</t>
  </si>
  <si>
    <t>02-574-9836</t>
  </si>
  <si>
    <t>02-574-9837</t>
  </si>
  <si>
    <t>02-589-1397</t>
  </si>
  <si>
    <t>02-589-1399</t>
  </si>
  <si>
    <t>02-3481-1011</t>
  </si>
  <si>
    <t>02-3482-1117</t>
  </si>
  <si>
    <t>031-983-9640</t>
  </si>
  <si>
    <t>031-983-9648</t>
  </si>
  <si>
    <t>032 8815580</t>
  </si>
  <si>
    <t>032 8815583</t>
  </si>
  <si>
    <t>042-622-3137</t>
  </si>
  <si>
    <t>042-622-3138</t>
  </si>
  <si>
    <t>055-384-0056</t>
  </si>
  <si>
    <t>055-384-0057</t>
  </si>
  <si>
    <t>053-355-5869</t>
  </si>
  <si>
    <t>053-377-5869</t>
  </si>
  <si>
    <t>02-575-1091</t>
  </si>
  <si>
    <t>02-575-1092</t>
  </si>
  <si>
    <t>032-665-0165</t>
  </si>
  <si>
    <t>032-665-0167</t>
  </si>
  <si>
    <t>031-983-3798</t>
  </si>
  <si>
    <t>051-558-5577</t>
  </si>
  <si>
    <t>051-558-5580</t>
  </si>
  <si>
    <t>042-582-4406</t>
  </si>
  <si>
    <t>042-582-4409</t>
  </si>
  <si>
    <t>053-939-3100</t>
  </si>
  <si>
    <t>053-289-0038</t>
  </si>
  <si>
    <t>051-264-8881</t>
  </si>
  <si>
    <t>051-264-2964</t>
  </si>
  <si>
    <t>031-903-5630</t>
  </si>
  <si>
    <t>031-341-9677</t>
  </si>
  <si>
    <t>031-341-9679</t>
  </si>
  <si>
    <t>02-2015-8500</t>
  </si>
  <si>
    <t>02-2015-8806</t>
  </si>
  <si>
    <t>061-282-7258</t>
  </si>
  <si>
    <t>061-282-7268</t>
  </si>
  <si>
    <t>02-848-2641</t>
  </si>
  <si>
    <t>02-848-2643</t>
  </si>
  <si>
    <t>051-817-8617</t>
  </si>
  <si>
    <t>051-817-8619</t>
  </si>
  <si>
    <t>031-747-3533</t>
  </si>
  <si>
    <t>031-750-0532</t>
  </si>
  <si>
    <t>02-569-3130</t>
  </si>
  <si>
    <t>02-3445-3164</t>
  </si>
  <si>
    <t>032-663-2326</t>
  </si>
  <si>
    <t>032-663-2328</t>
  </si>
  <si>
    <t>02-588-5288</t>
  </si>
  <si>
    <t>02-525-1350</t>
  </si>
  <si>
    <t>02-2027-5312~4</t>
  </si>
  <si>
    <t>02-2027-5315</t>
  </si>
  <si>
    <t>02-2627-3700</t>
  </si>
  <si>
    <t>02-577-4622</t>
  </si>
  <si>
    <t>02-576-0625</t>
  </si>
  <si>
    <t>02-3442-4001</t>
  </si>
  <si>
    <t>02-3442-4074</t>
  </si>
  <si>
    <t>032-713-4451</t>
  </si>
  <si>
    <t>032-713-4450</t>
  </si>
  <si>
    <t>031-997-1562</t>
  </si>
  <si>
    <t>031-997-1563</t>
  </si>
  <si>
    <t>02-558-1972</t>
  </si>
  <si>
    <t>02-6499-2161</t>
  </si>
  <si>
    <t>031-785-1700</t>
  </si>
  <si>
    <t>031-785-1799</t>
  </si>
  <si>
    <t>02-888-9005</t>
  </si>
  <si>
    <t>02-888-7003</t>
  </si>
  <si>
    <t>031-443-1194</t>
  </si>
  <si>
    <t>031-464-1191</t>
  </si>
  <si>
    <t>042-483-8773</t>
  </si>
  <si>
    <t>042-483-8774</t>
  </si>
  <si>
    <t>051-582-8995</t>
  </si>
  <si>
    <t>031-763-8234</t>
  </si>
  <si>
    <t>031-763-8237</t>
  </si>
  <si>
    <t>032-885-5896</t>
  </si>
  <si>
    <t>02-557-3410</t>
  </si>
  <si>
    <t>02-569-3117</t>
  </si>
  <si>
    <t>02-6416-6416~8</t>
  </si>
  <si>
    <t>02-6416-6420</t>
  </si>
  <si>
    <t>02-538-7761</t>
  </si>
  <si>
    <t>02-538-7764</t>
  </si>
  <si>
    <t>02-6299-7876</t>
  </si>
  <si>
    <t>02-6299-7879</t>
  </si>
  <si>
    <t>031-424-1600</t>
  </si>
  <si>
    <t>031-424-1677</t>
  </si>
  <si>
    <t>02-408-8778</t>
  </si>
  <si>
    <t>02-443-8338</t>
  </si>
  <si>
    <t>031-695-7119</t>
  </si>
  <si>
    <t>031-695-7120</t>
  </si>
  <si>
    <t>031-865-3942</t>
  </si>
  <si>
    <t>031-859-4026</t>
  </si>
  <si>
    <t>02-2637-5055</t>
  </si>
  <si>
    <t>02-2637-8827</t>
  </si>
  <si>
    <t>02-503-5656</t>
  </si>
  <si>
    <t>02-503-5657</t>
  </si>
  <si>
    <t>02-413-1326</t>
  </si>
  <si>
    <t>02-413-1328</t>
  </si>
  <si>
    <t>063-246-0172</t>
  </si>
  <si>
    <t>063-247-0173</t>
  </si>
  <si>
    <t>031-5175-7878</t>
  </si>
  <si>
    <t>031-5175-7879</t>
  </si>
  <si>
    <t>032-327-9572</t>
  </si>
  <si>
    <t>032-327-9574</t>
  </si>
  <si>
    <t>02-574-0296</t>
  </si>
  <si>
    <t>02-574-0297</t>
  </si>
  <si>
    <t>042-826-6214</t>
  </si>
  <si>
    <t>042-826-6217</t>
  </si>
  <si>
    <t>02-3477-9612</t>
  </si>
  <si>
    <t>02-3477-9990</t>
  </si>
  <si>
    <t>031-966-9411</t>
  </si>
  <si>
    <t>031-966-9414</t>
  </si>
  <si>
    <t>062-268-8382</t>
  </si>
  <si>
    <t>062-268-2037</t>
  </si>
  <si>
    <t>031-996-5152</t>
  </si>
  <si>
    <t>031-996-5153</t>
  </si>
  <si>
    <t>02-542-3267</t>
  </si>
  <si>
    <t>02-542-3268</t>
  </si>
  <si>
    <t>061-721-2222</t>
  </si>
  <si>
    <t>061-722-3388</t>
  </si>
  <si>
    <t>031-837-4501</t>
  </si>
  <si>
    <t>031-837-4509</t>
  </si>
  <si>
    <t>031-617-9040~7</t>
  </si>
  <si>
    <t>031-617-9046</t>
  </si>
  <si>
    <t>02-2024-2609</t>
  </si>
  <si>
    <t>02-2024-2611</t>
  </si>
  <si>
    <t>043-536-9107</t>
  </si>
  <si>
    <t>043-536-9109</t>
  </si>
  <si>
    <t>031-594-2249</t>
  </si>
  <si>
    <t>031-592-2241</t>
  </si>
  <si>
    <t>070-5138-2101</t>
  </si>
  <si>
    <t>02-2118-7657</t>
  </si>
  <si>
    <t>02-780-1212</t>
  </si>
  <si>
    <t>031-355-3547</t>
  </si>
  <si>
    <t>031-355-3507</t>
  </si>
  <si>
    <t>063-222-8141</t>
  </si>
  <si>
    <t>063-222-8135</t>
  </si>
  <si>
    <t>032-813-7733</t>
  </si>
  <si>
    <t>032-813-1321</t>
  </si>
  <si>
    <t>031-726-5005</t>
  </si>
  <si>
    <t>031-726-2888</t>
  </si>
  <si>
    <t>031-593-0021</t>
  </si>
  <si>
    <t>031-594-4171</t>
  </si>
  <si>
    <t>051-646-9619</t>
  </si>
  <si>
    <t>051-633-9110</t>
  </si>
  <si>
    <t>02-862-4977</t>
  </si>
  <si>
    <t>02-862-4979</t>
  </si>
  <si>
    <t>031-8027-8433</t>
  </si>
  <si>
    <t>070-8255-8433</t>
  </si>
  <si>
    <t>041-555-9002</t>
  </si>
  <si>
    <t>041-557-1364</t>
  </si>
  <si>
    <t>032-261-7030</t>
  </si>
  <si>
    <t>032-715-7347</t>
  </si>
  <si>
    <t>02-3472-3690</t>
  </si>
  <si>
    <t>02-3472-3906</t>
  </si>
  <si>
    <t>031-709-0711</t>
  </si>
  <si>
    <t>031-709-0713</t>
  </si>
  <si>
    <t>055-346-1490</t>
  </si>
  <si>
    <t>055-346-1498</t>
  </si>
  <si>
    <t>051-583-0591~2</t>
  </si>
  <si>
    <t>051-583-0593</t>
  </si>
  <si>
    <t>경기도 안산시 단원구 별망로128번길 55(성곡동, 시화공단 5바706)</t>
  </si>
  <si>
    <t>경기도 김포시 대곶면 율생중앙로206번길 47</t>
  </si>
  <si>
    <t>경기도 부천시 조마루로385번길 122, 2416호(춘의동)</t>
  </si>
  <si>
    <t>경기도 평택시 청북읍 어소길 85-53</t>
  </si>
  <si>
    <t>경기도 양주시 백석읍 권율로1203번길 40-25(홍죽리)</t>
  </si>
  <si>
    <t>경기도 용인시 처인구 양지면 송주로236번길 44</t>
  </si>
  <si>
    <t>경기도 부천시 도약로 261, 비동 704호(도당동, 대우테크노파크)</t>
  </si>
  <si>
    <t>강원도 원주시 이화4길 36(단계동)</t>
  </si>
  <si>
    <t>경기도 화성시 팔탄면 온천로137번길 31-13</t>
  </si>
  <si>
    <t>경기도 안양시 동안구 엘에스로 45, 303호(호계동, 대영골든타워)</t>
  </si>
  <si>
    <t>경기도 김포시 월곶면 월하로 66-16, 제다동호</t>
  </si>
  <si>
    <t>경기도 고양시 덕양구 동헌로 319-15(대자동)</t>
  </si>
  <si>
    <t>경기도 평택시 지산로 258(지산동)</t>
  </si>
  <si>
    <t>경기도 파주시 탄현면 새오리로427번길 24</t>
  </si>
  <si>
    <t>경기도 수원시 권선구 산업로155번길 228-81 (고색동)</t>
  </si>
  <si>
    <t>경기도 용인시 수지구 광교호수로378번길 4-12, 501호(상현동, 대원빌딩)</t>
  </si>
  <si>
    <t>경기도 군포시 당산로192번길 2(금정동)</t>
  </si>
  <si>
    <t>경기도 성남시 분당구 탄천상로 164, A동 2층 230호(구미동, 시그마2오피스텔)</t>
  </si>
  <si>
    <t>경기도 이천시 마장면 중부대로533번길 42-3</t>
  </si>
  <si>
    <t>경기도 용인시 처인구 중부대로1353번길 1, 301호,302호(김량장동, 운곡빌딩)</t>
  </si>
  <si>
    <t>경기도 포천시 가산면 정금로255번길 4-29</t>
  </si>
  <si>
    <t>경기도 남양주시 가운로1길 1, 302호(가운동, 드림프라자)</t>
  </si>
  <si>
    <t>경기도 수원시 팔달구 월드컵로 331, 6층 601호 (우만동)</t>
  </si>
  <si>
    <t>경기도 화성시 팔탄면 온천로165번길 67</t>
  </si>
  <si>
    <t>경기도 광주시 도척면 다람로57번길 12-25</t>
  </si>
  <si>
    <t>경기도 군포시 엘에스로 13, 710-1호(당정동, 신일아이티유토 지식산업센터)</t>
  </si>
  <si>
    <t>경기도 김포시 대곶면 송마로73번길 93</t>
  </si>
  <si>
    <t>경기도 부천시 길주로 246, 805호(중동, 계룡리슈빌)</t>
  </si>
  <si>
    <t>강원도 원주시 단구로 175 (명륜동)</t>
  </si>
  <si>
    <t>경기도 김포시 대곶면 대곶북로 289</t>
  </si>
  <si>
    <t>경기도 성남시 중원구 갈마치로 302, 에이동803호, 804호(상대원동, 성남우림라이온스밸리5차)</t>
  </si>
  <si>
    <t>경기도 김포시 대곶면 대곶로 258</t>
  </si>
  <si>
    <t>경기도 성남시 분당구 정자일로213번길 5(정자동)</t>
  </si>
  <si>
    <t>경기도 안양시 만안구 전파로24번길 35-21 (안양동)</t>
  </si>
  <si>
    <t>경기도 의왕시 이미로 40, 씨동 208호(포일동, 인덕원아이티밸리)</t>
  </si>
  <si>
    <t>경기도 광주시 곤지암읍 만삼로80번길 9</t>
  </si>
  <si>
    <t>경기도 성남시 분당구 매화로 54, 301호(야탑동, 복정상가조합)</t>
  </si>
  <si>
    <t>경기도 광명시 가재골길 4(가학동)</t>
  </si>
  <si>
    <t>경기도 부천시 부흥로315번길 52, 502호(중동, 다복빌딩)</t>
  </si>
  <si>
    <t>경기도 안양시 동안구 관악대로 456, 502호(관양동, 서건빌딩)</t>
  </si>
  <si>
    <t>경기도 화성시 기배로 79, 5층 501호(기안동)</t>
  </si>
  <si>
    <t>경기도 화성시 동탄대로 635, 804호(영천동, 에스에이치타임스퀘어1)</t>
  </si>
  <si>
    <t>경기도 수원시 영통구 신원로 88, 101동 703호(신동, 디지털엠파이어Ⅱ)</t>
  </si>
  <si>
    <t>경기도 양주시 은현면 화합로1080번길 365</t>
  </si>
  <si>
    <t>경기도 성남시 분당구 하오개로 372, 301호(운중동, 해바라기빌딩)</t>
  </si>
  <si>
    <t>경기도 김포시 태장로 755, 417호,(장기동,한강신도시지타워)</t>
  </si>
  <si>
    <t>경기도 고양시 덕양구 서오릉로 718(원흥동)</t>
  </si>
  <si>
    <t>경기도 김포시 대곶면 쇄암로 134-17</t>
  </si>
  <si>
    <t>경기도 화성시 장안면 석포로108번길 9, 2동</t>
  </si>
  <si>
    <t>경기도 양주시 광적면 부흥로925번길 185-10, 218</t>
  </si>
  <si>
    <t>경기도 평택시 청북읍 고잔길 175</t>
  </si>
  <si>
    <t>경기도 남양주시 수동면 모꼬지로 188, 2동</t>
  </si>
  <si>
    <t>경기도 화성시 서신면 제부로654번길 59</t>
  </si>
  <si>
    <t>경기도 성남시 분당구 황새울로 234, 426호(수내동)</t>
  </si>
  <si>
    <t>경기도 하남시 미사강변서로 25, 제9층 제9오에프10호(풍산동, 미사테스타타워)</t>
  </si>
  <si>
    <t>경기도 성남시 분당구 서현로 204, 622호(서현동, 엘지분당에클라트2차)</t>
  </si>
  <si>
    <t>양우종합건설(주) 2021년 외주, 자재 협력업체 등록평가 결과조회</t>
  </si>
  <si>
    <t>귀 사의 2021년 협력업체 등록평가결과는 아래와 같습니다.</t>
  </si>
  <si>
    <t>수식</t>
  </si>
  <si>
    <t>값</t>
  </si>
  <si>
    <t>R값(복사)</t>
  </si>
  <si>
    <t>P값(복사)</t>
  </si>
  <si>
    <t>P</t>
  </si>
  <si>
    <t>R</t>
  </si>
  <si>
    <t>번호</t>
  </si>
  <si>
    <t>대전시 대덕구 신일동로17번길 5, 테크노시티빌딩 903호 (신일동)</t>
  </si>
  <si>
    <t>경기도 광주시 오포읍 봉골길 164-18</t>
  </si>
  <si>
    <t>서울시 강서구 공항대로 212, 1008호(마곡동, 문영퀸즈파크11차)</t>
  </si>
  <si>
    <t>대전시 서구 도산로 403, 73(탄방동)</t>
  </si>
  <si>
    <t>광주시 서구 매월2로15번길 16, 106동208호(매월동, 매월종합상가)</t>
  </si>
  <si>
    <t>경기도 남양주시 수동면 소래비로440번길 38-28</t>
  </si>
  <si>
    <t>서울시 강동구 양재대로113길 51, 3층(길동, 우성아트빌)</t>
  </si>
  <si>
    <t>서울시 송파구 올림픽로12길 54, 4층(잠실동, 대영빌딩)</t>
  </si>
  <si>
    <t>경기도 파주시 솔안길 61 (상지석동)</t>
  </si>
  <si>
    <t>코암아이에스(주)</t>
  </si>
  <si>
    <t>이영춘</t>
  </si>
  <si>
    <t>02-2202-0182</t>
  </si>
  <si>
    <t>02-2202-0184</t>
  </si>
  <si>
    <t>서울시 송파구 올림픽로 293-19, 708호(신천동, 현대타워)</t>
  </si>
  <si>
    <t>인천시 부평구 부평대로 301, 902호(청천동, 남광센트렉스)</t>
  </si>
  <si>
    <t>미경산업(주)</t>
  </si>
  <si>
    <t>이남현</t>
  </si>
  <si>
    <t>031-981-1148</t>
  </si>
  <si>
    <t>031-982-1142</t>
  </si>
  <si>
    <t>경기도 김포시 통진읍 귀전로 12</t>
  </si>
  <si>
    <t>(주)동성공업도장</t>
  </si>
  <si>
    <t>임종득</t>
  </si>
  <si>
    <t>02-3665-0021</t>
  </si>
  <si>
    <t>02-2668-9923</t>
  </si>
  <si>
    <t>서울시 강서구 화곡로68길 82, 2층207호(등촌동, 강서아이티밸리)</t>
  </si>
  <si>
    <t>인천시 연수구 컨벤시아대로42번길 12, 202동 510호(송도동, 코오롱더프라우)</t>
  </si>
  <si>
    <t>한성토건(주)</t>
  </si>
  <si>
    <t>031-683-2016</t>
  </si>
  <si>
    <t>031-684-2015</t>
  </si>
  <si>
    <t>경기도 용인시 기흥구 흥덕1로 30, 304호(영덕동)</t>
  </si>
  <si>
    <t>한산시피에스(주)</t>
  </si>
  <si>
    <t>이기웅</t>
  </si>
  <si>
    <t>02-408-9559</t>
  </si>
  <si>
    <t>02-408-9558</t>
  </si>
  <si>
    <t>경기도 광명시 하안로 60, 제비동 제비809호, 810호(소하동, 광명테크노파크)</t>
  </si>
  <si>
    <t>서울시 강남구 학동로 342, 14층 1410호(논현동, 강남구청역 에스케이허브블루)</t>
  </si>
  <si>
    <t>서울시 강서구 공항대로75길 8, 405호(염창동, 서린빌딩)</t>
  </si>
  <si>
    <t>서울시 영등포구 양평로30길 14, 세종앤까뮤스퀘어 1115호  (양평동6가)</t>
  </si>
  <si>
    <t>인천시 연수구 송도미래로 30, 송도스마트밸리 D동 1309호  (송도동)</t>
  </si>
  <si>
    <t>인천시 서구 봉수대로 1522-5, 1층(금곡동)</t>
  </si>
  <si>
    <t>경기도 하남시 대청로 119-1, 3층 302호(창우동, 부영아파트상가동)</t>
  </si>
  <si>
    <t>서울시 서초구 사평대로56길 5, 4층(서초동, 아멜리아)</t>
  </si>
  <si>
    <t>(주)장수티엔시</t>
  </si>
  <si>
    <t>박창군</t>
  </si>
  <si>
    <t>02-525-1963</t>
  </si>
  <si>
    <t>02-525-1965</t>
  </si>
  <si>
    <t>서울시 송파구 법원로 114, 비동 808호(문정동, 문정엠스테이트)</t>
  </si>
  <si>
    <t>경기도 안양시 동안구 시민대로 267, 501호(관양동, 아크로팰리스)</t>
  </si>
  <si>
    <t>대구시 서구 국채보상로78길 6 (비산동)</t>
  </si>
  <si>
    <t>대전시 유성구 도안북로 85-31, 501호(용계동, 스타타워)</t>
  </si>
  <si>
    <t>경남 김해시 번화1로79번길 26, 407호(대청동, 로젠프라자2)</t>
  </si>
  <si>
    <t>서울시 강서구 마곡서로 158, 제11층 1109호(마곡동, 마곡센트럴타워2)</t>
  </si>
  <si>
    <t>서울시 금천구 시흥대로 97, 비 지원 301호(시흥동,시흥유통상가)</t>
  </si>
  <si>
    <t>충북 음성군 대소면 소석로 155</t>
  </si>
  <si>
    <t>서울시 강동구 양재대로 1520, 201호(길동, 오륜빌딩)</t>
  </si>
  <si>
    <t>건축부대토공사</t>
  </si>
  <si>
    <t>043-882-9331</t>
  </si>
  <si>
    <t>043-883-9331</t>
  </si>
  <si>
    <t>충북 음성군 대소면 대금로 511번길 134</t>
  </si>
  <si>
    <t>광주시 북구 첨단연신로 15, 씨동 2층(연제동)</t>
  </si>
  <si>
    <t>서울시 마포구 성산로4길 59, 302-에이호(성산동, 수흥빌딩)</t>
  </si>
  <si>
    <t>덕산정보통신(주)</t>
  </si>
  <si>
    <t>양희종</t>
  </si>
  <si>
    <t>032-513-3311</t>
  </si>
  <si>
    <t>032-513-4411</t>
  </si>
  <si>
    <t>인천시 부평구 길주로 633, 801호,803호,804호(삼산동, 삼산메디캐슬)</t>
  </si>
  <si>
    <t>A/V설비공사</t>
  </si>
  <si>
    <t>서울시 구로구 경인로 631, 4층 5층  (신도림동)</t>
  </si>
  <si>
    <t>경기도 수원시 장안구 서부로 2139, 14층 13호(율전동, 에스케이허브)</t>
  </si>
  <si>
    <t>라온시스템가구(주)</t>
  </si>
  <si>
    <t>이기태</t>
  </si>
  <si>
    <t>031-765-0105</t>
  </si>
  <si>
    <t>031-765-1233</t>
  </si>
  <si>
    <t>경기도 광주시 곤지암읍 광여로 694-8</t>
  </si>
  <si>
    <t>대구시 남구 고산1길 32(봉덕동)</t>
  </si>
  <si>
    <t>서울시 송파구 송파대로 167, 에이동 516호(문정동, 테라타워)</t>
  </si>
  <si>
    <t>(주)이레에너지테크</t>
  </si>
  <si>
    <t>강래원</t>
  </si>
  <si>
    <t>02-407-2332</t>
  </si>
  <si>
    <t>02-497-2332</t>
  </si>
  <si>
    <t>서울시 성동구 성수이로 51, 606호(성수동2가, 서울시숲한라시그마벨리)</t>
  </si>
  <si>
    <t>서울시 서초구 강남대로34길 28-6, 201호(양재동, 삼원빌)</t>
  </si>
  <si>
    <t>심일건설(주)</t>
  </si>
  <si>
    <t>채영석</t>
  </si>
  <si>
    <t>032-222-0277</t>
  </si>
  <si>
    <t>032-222-0266</t>
  </si>
  <si>
    <t>경기도 부천시 조마루로385번길 80, 909호(원미동, 춘의테크노파크3차)</t>
  </si>
  <si>
    <t>서울시 강남구 선릉로82길 19, 3층 301호(대치동, 동선빌딩)</t>
  </si>
  <si>
    <t>경기도 부천시 길주로 63, 305호(상동, 스타팰리스)</t>
  </si>
  <si>
    <t>류수열</t>
  </si>
  <si>
    <t>경기도 고양시 일산동구 호수로 358-39, 317호(백석동, 동문굿모닝타워 1차)</t>
  </si>
  <si>
    <t>심인철</t>
  </si>
  <si>
    <t>대구시 수성구 알파시티1로27길 9, 2층 (대흥동)</t>
  </si>
  <si>
    <t>(주)선은종합통상</t>
  </si>
  <si>
    <t>박용하</t>
  </si>
  <si>
    <t>032-715-7103</t>
  </si>
  <si>
    <t>070-4032-5522</t>
  </si>
  <si>
    <t>인천시 부평구 마장로 168 (산곡동)</t>
  </si>
  <si>
    <t>대전시 유성구 월드컵대로 304, 2층 (상대동)</t>
  </si>
  <si>
    <t>서울시 서초구 서초대로64길 41-4(서초동, 다원빌딩)</t>
  </si>
  <si>
    <t>서울시 서초구 효령로68길 66, 201호(서초동, 대광빌딩)</t>
  </si>
  <si>
    <t>대전시 서구 둔산중로 19, 샤크존 2층 218호  (탄방동)</t>
  </si>
  <si>
    <t>와이에스산업(주)</t>
  </si>
  <si>
    <t>박유선</t>
  </si>
  <si>
    <t>031-346-5710</t>
  </si>
  <si>
    <t>031-346-5720</t>
  </si>
  <si>
    <t>경기도 안양시 동안구 관악대로 421-1, 3층(관양동)</t>
  </si>
  <si>
    <t>서울시 금천구 디지털로9길 33, 1906호(가산동, 아이티미래타워)</t>
  </si>
  <si>
    <t>경남 김해시 김해대로2725번길 50, 105호 (지내동, 청솔상가아파트)</t>
  </si>
  <si>
    <t>서울시 서초구 강남대로39길 5, 201호(서초동, 두산위브)</t>
  </si>
  <si>
    <t>서울시 송파구 잠실동 305-21 한국농기계공업협동조합4층 403호</t>
  </si>
  <si>
    <t>S</t>
  </si>
  <si>
    <t>경기도 의왕시 성고개로 53, 에이501호(포일동, 에이스청계타워)</t>
  </si>
  <si>
    <t>(주)남선엔지니어링</t>
  </si>
  <si>
    <t>이기선</t>
  </si>
  <si>
    <t>031-394-9091</t>
  </si>
  <si>
    <t>031-394-9093</t>
  </si>
  <si>
    <t>경기도 군포시 번영로 495, 502호(산본동, 신명산빌딩)</t>
  </si>
  <si>
    <t>031-567-1295</t>
  </si>
  <si>
    <t>031-567-1297</t>
  </si>
  <si>
    <t>경기도 남양주시 석실로 680, 202호(금곡동)</t>
  </si>
  <si>
    <t>명보산업개발(주)</t>
  </si>
  <si>
    <t>김성구</t>
  </si>
  <si>
    <t>053-851-9556</t>
  </si>
  <si>
    <t>0505-333-9579</t>
  </si>
  <si>
    <t>경북 영천시 고경면 거곡로 227-37</t>
  </si>
  <si>
    <t>부산시 기장군 기장읍 청강리 171-2번지</t>
  </si>
  <si>
    <t>(주)유현건설</t>
  </si>
  <si>
    <t>이재옥</t>
  </si>
  <si>
    <t>063-222-9340</t>
  </si>
  <si>
    <t>063-222-9342</t>
  </si>
  <si>
    <t>전북 완주군 이서면 개태길 93</t>
  </si>
  <si>
    <t>부산시 수영구 무학로 46, 5층(광안동, 금강빌딩)</t>
  </si>
  <si>
    <t>부산시 금정구 금단로 206, 3층 302호(남산동)</t>
  </si>
  <si>
    <t>서울시 서초구 강남대로16길 21(양재동)</t>
  </si>
  <si>
    <t>청림건설(주)</t>
  </si>
  <si>
    <t>이준탁</t>
  </si>
  <si>
    <t>051-746-3639</t>
  </si>
  <si>
    <t>051-746-3610</t>
  </si>
  <si>
    <t>부산시 연제구 과정로 282-1, 3층 (연산동)</t>
  </si>
  <si>
    <t>(주)태영기공</t>
  </si>
  <si>
    <t>차승만</t>
  </si>
  <si>
    <t>041-523-0366</t>
  </si>
  <si>
    <t>041-523-0370</t>
  </si>
  <si>
    <t>충남 천안시 동남구 동면 송연2길 32-79</t>
  </si>
  <si>
    <t>(주)비오워크</t>
  </si>
  <si>
    <t>이병훈</t>
  </si>
  <si>
    <t>02-418-7997</t>
  </si>
  <si>
    <t>02-418-7027</t>
  </si>
  <si>
    <t>서울시 송파구 법원로11길 7, C동 422호(문정동, 현대지식산업센터)</t>
  </si>
  <si>
    <t>서울시 강북구 삼양로32나길 26, 1층(미아동)</t>
  </si>
  <si>
    <t>043-883-6731</t>
  </si>
  <si>
    <t>043-883-6732</t>
  </si>
  <si>
    <t>충북 음성군 삼성면 선정로97번길 90-4, (주)한얼누리</t>
  </si>
  <si>
    <t>서울시 성동구 성수일로8길 53, 401호 402호(성수동2가, 성수동복합시설)</t>
  </si>
  <si>
    <t>070-7610-9060</t>
  </si>
  <si>
    <t>서울시 서초구 효령로 92, 209호</t>
  </si>
  <si>
    <t>인천시 계양구 오조산로45번길 12, 704호(계산동, 유연프라자)</t>
  </si>
  <si>
    <t>서울시 송파구 올림픽로32길 9, 4층(방이동, 방은빌딩)</t>
  </si>
  <si>
    <t>(주)영신에프앤씨</t>
  </si>
  <si>
    <t>장승원</t>
  </si>
  <si>
    <t>031-366-8474</t>
  </si>
  <si>
    <t>031-366-8408</t>
  </si>
  <si>
    <t>경기도 화성시 마도면 마도로620번길 22-15</t>
  </si>
  <si>
    <t>신우도장(주)</t>
  </si>
  <si>
    <t>변종술</t>
  </si>
  <si>
    <t>02-3487-0126</t>
  </si>
  <si>
    <t>02-585-5510</t>
  </si>
  <si>
    <t>서울시 강서구 양천로 401, 비동 6층 613호 (가양동)</t>
  </si>
  <si>
    <t>(유)스마트토건</t>
  </si>
  <si>
    <t>042-822-4124</t>
  </si>
  <si>
    <t>042-822-4125</t>
  </si>
  <si>
    <t>대전시 유성구 대덕대로 582, 7층 703호(도룡동, 옥토빌딩)</t>
  </si>
  <si>
    <t>광주시 북구 설죽로 416, 상가2동 202호(삼각동, 신일곡골드클래스)</t>
  </si>
  <si>
    <t>(주)세움테크윈</t>
  </si>
  <si>
    <t>이원일</t>
  </si>
  <si>
    <t>044-868-0570</t>
  </si>
  <si>
    <t>044-868-0571</t>
  </si>
  <si>
    <t>세종시 장군면 장척로 413, 2층</t>
  </si>
  <si>
    <t>인천시 동구 방축로 105, 씨동 201호(송림동, 편익상가)</t>
  </si>
  <si>
    <t>조진호</t>
  </si>
  <si>
    <t>인천시 서구 북항로120번길 13-6, 2층 (원창동)</t>
  </si>
  <si>
    <t>부산시 동래구 금강공원로 11, 601호(온천동, 온천메디플러스)</t>
  </si>
  <si>
    <t>062-374-7321</t>
  </si>
  <si>
    <t>062-374-7322</t>
  </si>
  <si>
    <t>광주시 남구 주월로 58, 태경빌딩 4층  (주월동)</t>
  </si>
  <si>
    <t>(유)우드피아</t>
  </si>
  <si>
    <t>정낙훈</t>
  </si>
  <si>
    <t>전북 익산시 선화로73길 17, 2층(부송동)</t>
  </si>
  <si>
    <t>부산시 수영구 황령산로 12-1(남천동)</t>
  </si>
  <si>
    <t>경기도 용인시 수지구 문인로13번길 8, 402호</t>
  </si>
  <si>
    <t>031-318-1977</t>
  </si>
  <si>
    <t>031-318-1978</t>
  </si>
  <si>
    <t>경기도 화성시 남양읍 신남로 204-6, 2층</t>
  </si>
  <si>
    <t>(주)에이치케이지앤텍</t>
  </si>
  <si>
    <t>031-765-7814</t>
  </si>
  <si>
    <t>031-765-9552</t>
  </si>
  <si>
    <t>경기도 광주시 오포읍 문형동림길 17-4</t>
  </si>
  <si>
    <t>서울시 성동구 아차산로17길 57, 707호,708호(성수동2가, 일신건영휴먼테코)</t>
  </si>
  <si>
    <t>서울시 구로구 경인로38길 20(개봉동)</t>
  </si>
  <si>
    <t>(주)명신시스템</t>
  </si>
  <si>
    <t>노근식</t>
  </si>
  <si>
    <t>02-497-0900</t>
  </si>
  <si>
    <t>02-448-5545</t>
  </si>
  <si>
    <t>서울시 송파구 송파대로 167, 비동 1001호, 1002호, 1003호(문정동, 테라타워)</t>
  </si>
  <si>
    <t>광주시 광산구 고봉로 410-5 (산막동)</t>
  </si>
  <si>
    <t>경기도 성남시 분당구 판교로 700, E동 702호  (야탑동)</t>
  </si>
  <si>
    <t>서울시 구로구 중앙로 83, 3층(고척동, 우성빌딩)</t>
  </si>
  <si>
    <t>도원에프앤지(주)</t>
  </si>
  <si>
    <t>김덕형</t>
  </si>
  <si>
    <t>지하수개발공사</t>
  </si>
  <si>
    <t>02-441-7743</t>
  </si>
  <si>
    <t>02-429-7743</t>
  </si>
  <si>
    <t>서울시 강동구 동남로75길 13-15(명일동, 성은빌딩)</t>
  </si>
  <si>
    <t>서울시 강남구 일원로9길 26(일원동)</t>
  </si>
  <si>
    <t>진화건장(주)</t>
  </si>
  <si>
    <t>송중석</t>
  </si>
  <si>
    <t>02-574-0004</t>
  </si>
  <si>
    <t>02-574-0573</t>
  </si>
  <si>
    <t>서울시 서초구 남부순환로350길 38, 7층(양재동, 석봉빌딩)</t>
  </si>
  <si>
    <t>(주)한강엔지니어링</t>
  </si>
  <si>
    <t>추문찬</t>
  </si>
  <si>
    <t>02-2625-5260</t>
  </si>
  <si>
    <t>02-2625-5261</t>
  </si>
  <si>
    <t>서울시 금천구 범안로 1126, 6층 605호(가산동, 대륭테크노타운21차)</t>
  </si>
  <si>
    <t>박종원</t>
  </si>
  <si>
    <t>서울시 서초구 도구로1길 50 (방배동)</t>
  </si>
  <si>
    <t>백연식</t>
  </si>
  <si>
    <t>전남 여수시 시청서1길 54-5, 3층(학동)</t>
  </si>
  <si>
    <t>부산시 강서구 상덕로97번길 21-1, 21(강동동)</t>
  </si>
  <si>
    <t>에반솔루션(주)</t>
  </si>
  <si>
    <t>정동근</t>
  </si>
  <si>
    <t>031-426-4032</t>
  </si>
  <si>
    <t>031-426-5032</t>
  </si>
  <si>
    <t>경기도 안양시 동안구 시민대로 267, 1407호(관양동, 아크로팰리스)</t>
  </si>
  <si>
    <t>조선판넬(주)</t>
  </si>
  <si>
    <t>오경근</t>
  </si>
  <si>
    <t>043-882-1049</t>
  </si>
  <si>
    <t>043-883-1048</t>
  </si>
  <si>
    <t>충북 음성군 삼성면 덕호로36번길 147</t>
  </si>
  <si>
    <t>협창건설(주)</t>
  </si>
  <si>
    <t>김영태</t>
  </si>
  <si>
    <t>02-442-7400</t>
  </si>
  <si>
    <t>02-426-8367</t>
  </si>
  <si>
    <t>서울시 강동구 상암로47길 65, 3층(명일동)</t>
  </si>
  <si>
    <t>서울시 서초구 논현로 83, 에이동 1401호(양재동, 삼호물산빌딩)</t>
  </si>
  <si>
    <t>서울시 강남구 광평로56길 8-13, 1809호(수서동, 수서타워)</t>
  </si>
  <si>
    <t>서울시 광진구 아차산로76가길 13, 3층(광장동, 해든빌딩)</t>
  </si>
  <si>
    <t>유원티이씨(주)</t>
  </si>
  <si>
    <t>도영수</t>
  </si>
  <si>
    <t>02-6466-5431</t>
  </si>
  <si>
    <t>02-6466-5433</t>
  </si>
  <si>
    <t>서울시 성동구 아차산로17길 57, 1102호(성수동2가, 일신건영휴먼테코)</t>
  </si>
  <si>
    <t>02-3426-4580</t>
  </si>
  <si>
    <t>서울시 강동구 올림픽로98가길 42, 2층(암사동)</t>
  </si>
  <si>
    <t>서울시 금천구 서부샛길 606, 에이동2105호(가산동, 대성 디-폴리스지식산업센터)</t>
  </si>
  <si>
    <t>서울시 구로구 경인로53길 90, 715호(구로동, 에스티엑스더블유-타워)</t>
  </si>
  <si>
    <t>031-401-4472</t>
  </si>
  <si>
    <t>김지수</t>
  </si>
  <si>
    <t>경남 김해시 한림면 장방로 136-26</t>
  </si>
  <si>
    <t>대구시 서구 염색공단로13길 18,3층(비산동)</t>
  </si>
  <si>
    <t>(주)금상엔지니어링</t>
  </si>
  <si>
    <t>박상대</t>
  </si>
  <si>
    <t>02-441-6040</t>
  </si>
  <si>
    <t>02-441-8016</t>
  </si>
  <si>
    <t>서울시 광진구 강변역로4길 68, 1015호(구의동, 리젠트오피스텔)</t>
  </si>
  <si>
    <t>경남 양산시 북안북1길 10, 2층(북부동)</t>
  </si>
  <si>
    <t>(주)디자인웰</t>
  </si>
  <si>
    <t>이정민</t>
  </si>
  <si>
    <t>02-3409-8840</t>
  </si>
  <si>
    <t>02-3409-8843</t>
  </si>
  <si>
    <t>서울시 성동구 광나루로8길 11(성수동2가)</t>
  </si>
  <si>
    <t>엠앤지스톤(주 )</t>
  </si>
  <si>
    <t>(주)아주환경연구소</t>
  </si>
  <si>
    <t>이영현</t>
  </si>
  <si>
    <t>031-634-0494</t>
  </si>
  <si>
    <t>031-634-0886</t>
  </si>
  <si>
    <t>경기도 이천시 대월면 진상미로1588번길 125</t>
  </si>
  <si>
    <t>(주)제이에이치안전</t>
  </si>
  <si>
    <t>김현석</t>
  </si>
  <si>
    <t>051-936-1012</t>
  </si>
  <si>
    <t>051-936-1013</t>
  </si>
  <si>
    <t>부산시 동래구 여고북로 93, 2층(온천동, 호정빌딩)</t>
  </si>
  <si>
    <t>경기도 김포시 김포대로 835, 402호(사우동,이프라자)</t>
  </si>
  <si>
    <t>대전시 서구 동서대로 692, 601호(도안동)</t>
  </si>
  <si>
    <t>대구시 수성구 지범로 41, 4층(두산동, 대도빌딩)</t>
  </si>
  <si>
    <t>(주)웹센</t>
  </si>
  <si>
    <t>심달호</t>
  </si>
  <si>
    <t>02-515-3304</t>
  </si>
  <si>
    <t>031-797-4330</t>
  </si>
  <si>
    <t>경기도 성남시 분당구 야탑로81번길 10, 아미고타워 603호(야탑동)</t>
  </si>
  <si>
    <t>에이케이건설(주)</t>
  </si>
  <si>
    <t>김수경</t>
  </si>
  <si>
    <t>02-576-7180</t>
  </si>
  <si>
    <t>02-579-7180</t>
  </si>
  <si>
    <t>경기도 과천시 장군마을3길 37 (주암동)</t>
  </si>
  <si>
    <t>경기도 광명시 새빛공원로 67, 제22층 제에이2207호(일직동, 광명역자이타워)</t>
  </si>
  <si>
    <t>정진종합조경(주)</t>
  </si>
  <si>
    <t>김창회</t>
  </si>
  <si>
    <t>031-913-7694</t>
  </si>
  <si>
    <t>0303-0955-7696</t>
  </si>
  <si>
    <t>경기도 고양시 일산서구 중앙로 1542, 507호(대화동, 신동아노블타워)</t>
  </si>
  <si>
    <t>(주)코아네트</t>
  </si>
  <si>
    <t>김상욱</t>
  </si>
  <si>
    <t>070-7580-4280</t>
  </si>
  <si>
    <t>02-469-9928</t>
  </si>
  <si>
    <t>서울시 성동구 성수일로 77, 605호(성수동1가, 서울시숲아이티밸리)</t>
  </si>
  <si>
    <t>서광전기통신공사(주)</t>
  </si>
  <si>
    <t>임희일</t>
  </si>
  <si>
    <t>042-522-1834</t>
  </si>
  <si>
    <t>042-522-1826</t>
  </si>
  <si>
    <t>대전시 서구 벌곡로 457 (평촌동)</t>
  </si>
  <si>
    <t>(주)고미건축디자인</t>
  </si>
  <si>
    <t>장행수</t>
  </si>
  <si>
    <t>02-3430-0700</t>
  </si>
  <si>
    <t>02-3430-0701</t>
  </si>
  <si>
    <t>서울시 강남구 논현로98길 6, 3층(역삼동, 신화빌딩)</t>
  </si>
  <si>
    <t>서울시 서초구 강남대로 587 (잠원동)</t>
  </si>
  <si>
    <t>M</t>
  </si>
  <si>
    <t>(주)세욱</t>
  </si>
  <si>
    <t>이인재</t>
  </si>
  <si>
    <t>02-579-8210</t>
  </si>
  <si>
    <t>02-579-9005</t>
  </si>
  <si>
    <t>서울시 송파구 법원로11길 7 (문정동), 씨동 226호(문정동, 현대지식산업센터)</t>
  </si>
  <si>
    <t>서울시 송파구 충민로 52, 가든파이브웍스 B동 305-310호(문정동)</t>
  </si>
  <si>
    <t>서울시 강동구 천중로40길 78, 910호(길동)</t>
  </si>
  <si>
    <t>부산시 동구 자성로 129, 지하1층(범일동, 효산빌딩)</t>
  </si>
  <si>
    <t>(주)이알코리아</t>
  </si>
  <si>
    <t>김원주</t>
  </si>
  <si>
    <t>02-2618-6900</t>
  </si>
  <si>
    <t>02-2618-6908</t>
  </si>
  <si>
    <t>인천시 서구 검단로326번길 47-3(왕길동)</t>
  </si>
  <si>
    <t>서울시 광진구 아차산로78길 44, 3층 309호(광장동, 크레스코빌딩)</t>
  </si>
  <si>
    <t>(주)재윤지앤비</t>
  </si>
  <si>
    <t>임만구</t>
  </si>
  <si>
    <t>055-327-8287</t>
  </si>
  <si>
    <t>055-327-8297</t>
  </si>
  <si>
    <t>경남 김해시 가야로 212, 301호(삼계동, 삼계주상복합상가)</t>
  </si>
  <si>
    <t>(주)창선건설</t>
  </si>
  <si>
    <t>김동석</t>
  </si>
  <si>
    <t>051-552-8131</t>
  </si>
  <si>
    <t>051-552-8133</t>
  </si>
  <si>
    <t>부산시 동래구 명륜로 61, 201호(수안동, 용호빌딩)</t>
  </si>
  <si>
    <t>(주)수호에스엔티</t>
  </si>
  <si>
    <t>구승민</t>
  </si>
  <si>
    <t>031-573-8204</t>
  </si>
  <si>
    <t>031-573-8202</t>
  </si>
  <si>
    <t>경기도 남양주시 진건읍 사릉로 426-2, 3층</t>
  </si>
  <si>
    <t>서울시 서초구 반포대로7길 20, 2층(서초동, 성훈빌딩)</t>
  </si>
  <si>
    <t>정운택/조인형</t>
  </si>
  <si>
    <t>02-585-6464</t>
  </si>
  <si>
    <t>서울시 서초구 반포대로 101</t>
  </si>
  <si>
    <t>충남 서산시 성연면 성연4로 181, 2층</t>
  </si>
  <si>
    <t>하나이앤지(주)</t>
  </si>
  <si>
    <t>이명우</t>
  </si>
  <si>
    <t>02-3431-3500</t>
  </si>
  <si>
    <t>02-419-0248</t>
  </si>
  <si>
    <t>경기도 성남시 분당구 내정로165번길 10-6, 5층(수내동, 하나플라자)</t>
  </si>
  <si>
    <t>02-2634-8279</t>
  </si>
  <si>
    <t>02-2634-8277</t>
  </si>
  <si>
    <t>서울시 영등포구 양평로 157, 1401호(양평동5가, 선유도투웨니퍼스트밸리)</t>
  </si>
  <si>
    <t>(주)지구정보기술</t>
  </si>
  <si>
    <t>조남성</t>
  </si>
  <si>
    <t>032-327-0816</t>
  </si>
  <si>
    <t>032-327-7213</t>
  </si>
  <si>
    <t>경기도 부천시 송내대로265번길 23, 205호(상동, 예성프라자)</t>
  </si>
  <si>
    <t>장맥건설(주)</t>
  </si>
  <si>
    <t>지성훈</t>
  </si>
  <si>
    <t>042-522-1548</t>
  </si>
  <si>
    <t>042-522-1545</t>
  </si>
  <si>
    <t>대전시 중구 계백로 1625, 505호(유천동, 벽산오피스빌딩)</t>
  </si>
  <si>
    <t>(주)동우방재</t>
  </si>
  <si>
    <t>김재모</t>
  </si>
  <si>
    <t>031-726-7119</t>
  </si>
  <si>
    <t>031-726-4333</t>
  </si>
  <si>
    <t>경기도 성남시 중원구 사기막골로45번길 14, 비동 1203호(상대원동, 성남우림라이온스밸리2차)</t>
  </si>
  <si>
    <t>(주)윈체</t>
  </si>
  <si>
    <t>김형진</t>
  </si>
  <si>
    <t>02-546-6741</t>
  </si>
  <si>
    <t>02-546-6745</t>
  </si>
  <si>
    <t>서울시 성동구 아차산로11길 18, 2층(성수동2가)</t>
  </si>
  <si>
    <t>경기도 성남시 수정구 산성대로 331, 1301호(신흥동)</t>
  </si>
  <si>
    <t>심점섭</t>
  </si>
  <si>
    <t>서울시 송파구 송파대로 201, 비동 1002호(문정동, 송파테라타워2)</t>
  </si>
  <si>
    <t>동진엔지니어링(주)</t>
  </si>
  <si>
    <t>김태주</t>
  </si>
  <si>
    <t>031-435-4011</t>
  </si>
  <si>
    <t>031-435-4010</t>
  </si>
  <si>
    <t>인천시 서구 원전로12번길 18</t>
  </si>
  <si>
    <t>(주)한라인프라코어</t>
  </si>
  <si>
    <t>유수상</t>
  </si>
  <si>
    <t>032-363-3577</t>
  </si>
  <si>
    <t>032-363-3588</t>
  </si>
  <si>
    <t>인천시 부평구 부평대로 301, 614호(청천동, 남광센트렉스)</t>
  </si>
  <si>
    <t>(주)두레정보통신</t>
  </si>
  <si>
    <t>김시영</t>
  </si>
  <si>
    <t>02-924-4634</t>
  </si>
  <si>
    <t>02-924-4615</t>
  </si>
  <si>
    <t>서울시 성북구 동소문로34길 25(돈암동)</t>
  </si>
  <si>
    <t>한국유리공업(주)</t>
  </si>
  <si>
    <t>이용성</t>
  </si>
  <si>
    <t>02-550-7034</t>
  </si>
  <si>
    <t>02-550-7099</t>
  </si>
  <si>
    <t>서울시 강남구 테헤란로 534(대치동)</t>
  </si>
  <si>
    <t>경남 통영시 중앙로 35 (도천동)</t>
  </si>
  <si>
    <t>(주)이노석재</t>
  </si>
  <si>
    <t>김기세</t>
  </si>
  <si>
    <t>032-719-4585</t>
  </si>
  <si>
    <t>070-4365-4585</t>
  </si>
  <si>
    <t>인천시 연수구 인천시타워대로 323, 비동 2904호(송도동, 송도센트로드)</t>
  </si>
  <si>
    <t>인천시 계양구 계양대로 188, 201호 (계산동, 대덕노바체)</t>
  </si>
  <si>
    <t>울산시 남구 봉월로 167 (신정동, 태화강 풍림 엑슬루타워)판매시설동3층316-U호</t>
  </si>
  <si>
    <t>서울시 영등포구 가마산로 333, 2층(대림동, 유현빌딩)</t>
  </si>
  <si>
    <t>경은건설(주)</t>
  </si>
  <si>
    <t>서영식</t>
  </si>
  <si>
    <t>031-243-8765</t>
  </si>
  <si>
    <t>031-243-8766</t>
  </si>
  <si>
    <t>경기도 수원시 영통구 삼성로277번길 12-14, 4층(원천동)</t>
  </si>
  <si>
    <t>(주)솔리드이앤씨</t>
  </si>
  <si>
    <t>경북 영천시 최무선로 102, 2층  (오수동)</t>
  </si>
  <si>
    <t>서울시 서초구 서초중앙로22길 62, 2층(서초동, 유성빌딩)</t>
  </si>
  <si>
    <t>광주시 북구 빛고을대로 749(용두동)</t>
  </si>
  <si>
    <t>(주)덕재건설</t>
  </si>
  <si>
    <t>김운석</t>
  </si>
  <si>
    <t>051-557-6999</t>
  </si>
  <si>
    <t>051-557-6098</t>
  </si>
  <si>
    <t>부산시 해운대구시 마린시티3로 1, 718호(우동, 선프라자오피스텔)</t>
  </si>
  <si>
    <t>(주)동방파스텍</t>
  </si>
  <si>
    <t>지춘남</t>
  </si>
  <si>
    <t>031-847-9872</t>
  </si>
  <si>
    <t>031-847-9987</t>
  </si>
  <si>
    <t>경기도 양주시 백석읍 권율로1203번길 39-31</t>
  </si>
  <si>
    <t>티제이서비스(주)</t>
  </si>
  <si>
    <t>김동관</t>
  </si>
  <si>
    <t>041-562-5859</t>
  </si>
  <si>
    <t>041-562-5860</t>
  </si>
  <si>
    <t>충남 천안시 서북구 부성7길 3, 202호(두정동)</t>
  </si>
  <si>
    <t>전북 전주시 덕진구 정언신로 155, 3층(우아동2가, 케이앤제이빌딩)</t>
  </si>
  <si>
    <t>전북 전주시 덕진구 백제대로 805, 1층(우아동3가)</t>
  </si>
  <si>
    <t>(주)비강이엔씨</t>
  </si>
  <si>
    <t>김태완</t>
  </si>
  <si>
    <t>031-751-2237</t>
  </si>
  <si>
    <t>031-751-2238</t>
  </si>
  <si>
    <t>경기도 성남시 수정구 복정로 19, 3층(복정동)</t>
  </si>
  <si>
    <t>(주)제이앤제이세이프</t>
  </si>
  <si>
    <t>정병주</t>
  </si>
  <si>
    <t>031-410-4227</t>
  </si>
  <si>
    <t>031-411-4228</t>
  </si>
  <si>
    <t>경기도 안산시 상록구 갯다리길 15, 신현빌딩 3층 (수암동)</t>
  </si>
  <si>
    <t>서울시 서초구 강남대로10길 23, 4층 402호(양재동)</t>
  </si>
  <si>
    <t>(주)디자인폄</t>
  </si>
  <si>
    <t>박장용</t>
  </si>
  <si>
    <t>02-565-1010</t>
  </si>
  <si>
    <t>02-565-1050</t>
  </si>
  <si>
    <t>서울시 강남구 언주로79길 12, 5층(역삼동, 엠에스빌딩)</t>
  </si>
  <si>
    <t>성백산업개발(주)</t>
  </si>
  <si>
    <t>박창서</t>
  </si>
  <si>
    <t>02-417-4425</t>
  </si>
  <si>
    <t>02-417-4430</t>
  </si>
  <si>
    <t>인천시 계양구 효서로 260(작전동, 광진빌딩 2층)</t>
  </si>
  <si>
    <t>(주)명성인토피아</t>
  </si>
  <si>
    <t>안재석</t>
  </si>
  <si>
    <t>02-511-8500</t>
  </si>
  <si>
    <t>02-544-2801</t>
  </si>
  <si>
    <t>서울시 송파구 법원로9길 26, 씨동 501호(문정동, 에이치비지니스파크)</t>
  </si>
  <si>
    <t>광주시 북구 무등로153번길 21-8(신안동)</t>
  </si>
  <si>
    <t>(유)하이코이엔씨</t>
  </si>
  <si>
    <t>김지태</t>
  </si>
  <si>
    <t>02-6362-0700</t>
  </si>
  <si>
    <t>02-6362-0707</t>
  </si>
  <si>
    <t>서울시 성동구 성수일로 10, 1508호(성수동1가, 서울시숲아이티씨티지식산업센터)</t>
  </si>
  <si>
    <t>(주)수정환경플랜트</t>
  </si>
  <si>
    <t>윤인구</t>
  </si>
  <si>
    <t>02-463-1694</t>
  </si>
  <si>
    <t>02-463-1697</t>
  </si>
  <si>
    <t>서울시 광진구 영화사로 38, 2층 (중곡동, 청기와월드타운)</t>
  </si>
  <si>
    <t>서울시 강서구 화곡로68길 15, 1002호(등촌동, 아벨테크노)</t>
  </si>
  <si>
    <t>서울시 구로구 디지털로33길 50, 5층501호(구로동,벽산디지털밸리 7차)</t>
  </si>
  <si>
    <t>(유)대한이앤이</t>
  </si>
  <si>
    <t>유희권</t>
  </si>
  <si>
    <t>063-451-7111</t>
  </si>
  <si>
    <t>063-451-7116</t>
  </si>
  <si>
    <t>전북 군산시 옥서북길 276-27(내초동)</t>
  </si>
  <si>
    <t>전남 장성군 동화면 전자농공단지2길 24</t>
  </si>
  <si>
    <t>(주)정민이앤씨</t>
  </si>
  <si>
    <t>김중용</t>
  </si>
  <si>
    <t>070-8840-2564</t>
  </si>
  <si>
    <t>02-3443-2560</t>
  </si>
  <si>
    <t>서울시 서초구 남부순환로350길 29-3 (양재동)</t>
  </si>
  <si>
    <t>(주)글라스탑</t>
  </si>
  <si>
    <t>김성수</t>
  </si>
  <si>
    <t>02-3667-0161</t>
  </si>
  <si>
    <t>02-3667-0163</t>
  </si>
  <si>
    <t>서울시 영등포구 경인로 775, 1-616(문래동3가, 에이스하이테크시티)</t>
  </si>
  <si>
    <t>경기도 수원시 권선구 금곡로196번길 62, 206호(금곡동, 에스제이타워)</t>
  </si>
  <si>
    <t>(주)거산토건</t>
  </si>
  <si>
    <t>홍종수</t>
  </si>
  <si>
    <t>053-587-7210</t>
  </si>
  <si>
    <t>053-587-7214</t>
  </si>
  <si>
    <t>대구시 달성군 다사읍 대실역남로2길 12-13</t>
  </si>
  <si>
    <t>(유)대진소방</t>
  </si>
  <si>
    <t>대전시 중구 학고개로 10(옥계동)</t>
  </si>
  <si>
    <t>(주)리치룩스</t>
  </si>
  <si>
    <t>062-369-3333</t>
  </si>
  <si>
    <t>광주시 북구 첨단벤처로28번길 7</t>
  </si>
  <si>
    <t>아시아나아이디티(주)</t>
  </si>
  <si>
    <t>서근식</t>
  </si>
  <si>
    <t>02-6303-3038</t>
  </si>
  <si>
    <t>02-6303-3272</t>
  </si>
  <si>
    <t>서울시 종로구 우정국로 26, 에이동 21층, 22층(표시층 23층, 25층)(공평동, 센트로폴리스)</t>
  </si>
  <si>
    <t>(주)신원에스엠</t>
  </si>
  <si>
    <t>안인모</t>
  </si>
  <si>
    <t>031-602-0488</t>
  </si>
  <si>
    <t>031-602-0486</t>
  </si>
  <si>
    <t>경기도 성남시 분당구 탄천상로 164, 디동 218호(구미동)</t>
  </si>
  <si>
    <t>(주)에몬스가구</t>
  </si>
  <si>
    <t>김경수</t>
  </si>
  <si>
    <t>032-816-2233</t>
  </si>
  <si>
    <t>032-252-0249</t>
  </si>
  <si>
    <t>인천시 남동구 논현고잔로 47(고잔동)</t>
  </si>
  <si>
    <t>세영건설(주)</t>
  </si>
  <si>
    <t>노미례</t>
  </si>
  <si>
    <t>02-2658-0017</t>
  </si>
  <si>
    <t>02-2658-0036</t>
  </si>
  <si>
    <t>서울시 강서구 화곡로68길 15, 1309호</t>
  </si>
  <si>
    <t>경기도 광주시 초월읍 산수로440번길 3-4</t>
  </si>
  <si>
    <t>부산시 동래구 금강공원로20번길 56, 401호(온천동)</t>
  </si>
  <si>
    <t>(주)성지폼</t>
  </si>
  <si>
    <t>최화성</t>
  </si>
  <si>
    <t>031-982-8437</t>
  </si>
  <si>
    <t>031-987-8437</t>
  </si>
  <si>
    <t>경기도 김포시 월곶면 고정로 84-54</t>
  </si>
  <si>
    <t>서울시 강남구 개포로15길 40, 3층동 1층(개포동, 세화빌딩)</t>
  </si>
  <si>
    <t>서울시 영등포구 버드나루로 73, 603호</t>
  </si>
  <si>
    <t>정성원</t>
  </si>
  <si>
    <t>(주)제3스틸</t>
  </si>
  <si>
    <t>유호선</t>
  </si>
  <si>
    <t>031-419-7531</t>
  </si>
  <si>
    <t>031-406-9187</t>
  </si>
  <si>
    <t>경기도 안산시 상록구 선진1길 11(사동)</t>
  </si>
  <si>
    <t>우람엔지니어링(주)</t>
  </si>
  <si>
    <t>최승조</t>
  </si>
  <si>
    <t>031-987-4870</t>
  </si>
  <si>
    <t>031-987-4871</t>
  </si>
  <si>
    <t>경기도 김포시 대곶면 대곶북로165번길 145, 가동</t>
  </si>
  <si>
    <t>인천시 연수구 갯벌로 129, 505호(송도동, 산업기술연구집적센터)</t>
  </si>
  <si>
    <t>조형진</t>
  </si>
  <si>
    <t>부산시 해운대구시 좌동순환로433번길 15-1 (중동)</t>
  </si>
  <si>
    <t>서울시 송파구 송파대로 201, 비동 1101호(문정동, 테라타워2)</t>
  </si>
  <si>
    <t>서울시 영등포구 도신로56길 4-1(신길동)</t>
  </si>
  <si>
    <t>(주)네스에프엔씨</t>
  </si>
  <si>
    <t>박창훈</t>
  </si>
  <si>
    <t>02-3662-1673</t>
  </si>
  <si>
    <t>02-3662-8884</t>
  </si>
  <si>
    <t>인천시 연수구 솔밭로 61(동춘동)</t>
  </si>
  <si>
    <t>금호석유화학(주)</t>
  </si>
  <si>
    <t>박찬구</t>
  </si>
  <si>
    <t>02-6961-1986</t>
  </si>
  <si>
    <t>02-6961-1999</t>
  </si>
  <si>
    <t>서울시 중구 청계천로 100(수표동, 시그니쳐타워스 서울시)</t>
  </si>
  <si>
    <t>부산시 연제구 중앙천로4번길 8(연산동)</t>
  </si>
  <si>
    <t>서울시 강남구 밤고개로1길 10, 612호(수서동, 수서현대벤쳐빌)</t>
  </si>
  <si>
    <t>(주)다산정보통신</t>
  </si>
  <si>
    <t>임원재</t>
  </si>
  <si>
    <t>031-567-4654</t>
  </si>
  <si>
    <t>031-553-1393</t>
  </si>
  <si>
    <t>경기도 남양주시 순화궁로 272, 별내 동광비즈타워 131,132,135,136호  (별내동)</t>
  </si>
  <si>
    <t>(주)한얼에어텍</t>
  </si>
  <si>
    <t>이정호</t>
  </si>
  <si>
    <t>02-325-0101</t>
  </si>
  <si>
    <t>02-322-5949</t>
  </si>
  <si>
    <t>서울시 강서구 공항대로 209, 610~611호(마곡동, 지엠지엘스타)</t>
  </si>
  <si>
    <t>전북 전주시 덕진구 장동유통로 29-5(장동)</t>
  </si>
  <si>
    <t>(주)씨에이치건기</t>
  </si>
  <si>
    <t>진병철</t>
  </si>
  <si>
    <t>051-515-7012</t>
  </si>
  <si>
    <t>051-515-7019</t>
  </si>
  <si>
    <t>부산시 금정구 중앙대로1793번길 32, 302호(구서동, 대양빌딩)</t>
  </si>
  <si>
    <t>(주)알토지앤엠</t>
  </si>
  <si>
    <t>박병수</t>
  </si>
  <si>
    <t>02-2047-0147</t>
  </si>
  <si>
    <t>02-2047-0150</t>
  </si>
  <si>
    <t>서울시 송파구 충민로 52, 에스-707(문정동, 가든파이브웍스)</t>
  </si>
  <si>
    <t>서울시 강동구 천중로44길 75, 204호(길동, 광남캐스빌)</t>
  </si>
  <si>
    <t>(주)승신전기</t>
  </si>
  <si>
    <t>지찬필</t>
  </si>
  <si>
    <t>031-543-2662</t>
  </si>
  <si>
    <t>031-542-6102</t>
  </si>
  <si>
    <t>경기도 포천시 가산면 가산로 137</t>
  </si>
  <si>
    <t>제이에스세이프티(주)</t>
  </si>
  <si>
    <t>이현성</t>
  </si>
  <si>
    <t>02-2652-7822</t>
  </si>
  <si>
    <t>02-2652-7823</t>
  </si>
  <si>
    <t>서울시 강서구 양천로 583, 에이동 803호(염창동)</t>
  </si>
  <si>
    <t>(주)중앙기전이앤씨</t>
  </si>
  <si>
    <t>박동근</t>
  </si>
  <si>
    <t>031-716-0104</t>
  </si>
  <si>
    <t>031-716-3443</t>
  </si>
  <si>
    <t>경기도 성남시 분당구 성남대로172번길 24, 707호(금곡동, 미금파크)</t>
  </si>
  <si>
    <t>(주)우봉라이프</t>
  </si>
  <si>
    <t>홍성경</t>
  </si>
  <si>
    <t>051-782-1794</t>
  </si>
  <si>
    <t>051-782-1796</t>
  </si>
  <si>
    <t>부산시 해운대구시 재반로 5, 3층(재송동)</t>
  </si>
  <si>
    <t>서울시 도봉구 노해로69길 15(창동)</t>
  </si>
  <si>
    <t>(주)금성이엔씨</t>
  </si>
  <si>
    <t>채오석</t>
  </si>
  <si>
    <t>031-864-8364</t>
  </si>
  <si>
    <t>031-864-8365</t>
  </si>
  <si>
    <t>경기도 양주시 남면 휴암로284번길 324-10</t>
  </si>
  <si>
    <t>대전시 중구 대종로 543-6, 2층(선화동)</t>
  </si>
  <si>
    <t>부산시 해운대구시 센텀중앙로 78, 1308호(우동, 센텀그린타워)</t>
  </si>
  <si>
    <t>최희석</t>
  </si>
  <si>
    <t>부산시 금정구 기찰로108번길 49(부곡동)</t>
  </si>
  <si>
    <t>(주)우드라이프</t>
  </si>
  <si>
    <t>최영현</t>
  </si>
  <si>
    <t>인천시 서구 정서진2로 18(오류동)</t>
  </si>
  <si>
    <t>(주)거남이앤씨</t>
  </si>
  <si>
    <t>강정환</t>
  </si>
  <si>
    <t>02-6933-8103</t>
  </si>
  <si>
    <t>02-6956-8101</t>
  </si>
  <si>
    <t>서울시 송파구 동남로 127, 402호(가락동, 성화빌딩)</t>
  </si>
  <si>
    <t>(주)한성이엔지</t>
  </si>
  <si>
    <t>서광희</t>
  </si>
  <si>
    <t>053-384-4027</t>
  </si>
  <si>
    <t>053-383-4026</t>
  </si>
  <si>
    <t>대구시 북구 검단로 135, 102동 121호,210호,211호(검단동, 검단팩토리밸리)</t>
  </si>
  <si>
    <t>부산시 동래구 충렬대로107번길 37(온천동)</t>
  </si>
  <si>
    <t>미창산업개발(주)</t>
  </si>
  <si>
    <t>031-745-4700</t>
  </si>
  <si>
    <t>031-745-4600</t>
  </si>
  <si>
    <t>경기도 성남시 중원구 사기막골로 148, 1108호(상대원동, 중앙이노테크)</t>
  </si>
  <si>
    <t>충남 천안시 동남구 통정3로 55, 2층(신방동)</t>
  </si>
  <si>
    <t>(주)유원기술</t>
  </si>
  <si>
    <t>윤현석</t>
  </si>
  <si>
    <t>032-575-0204</t>
  </si>
  <si>
    <t>032-232-3215</t>
  </si>
  <si>
    <t>인천시 서구 북항로177번길 30(원창동, 393-244번지)</t>
  </si>
  <si>
    <t>오민재</t>
  </si>
  <si>
    <t>서울시 영등포구 선유로 70, 502호(문래동3가, 우리벤처타운2)</t>
  </si>
  <si>
    <t>충북 음성군 대소면 대동로 683-37</t>
  </si>
  <si>
    <t>(유)대명엔지니어링</t>
  </si>
  <si>
    <t>임광택</t>
  </si>
  <si>
    <t>031-351-3853</t>
  </si>
  <si>
    <t>031-351-3856</t>
  </si>
  <si>
    <t>경기도 화성시 장안면 포승장안로 861-64</t>
  </si>
  <si>
    <t>아성디자인(주)</t>
  </si>
  <si>
    <t>배종필</t>
  </si>
  <si>
    <t>02-980-4253</t>
  </si>
  <si>
    <t>02-980-4254</t>
  </si>
  <si>
    <t>서울시 강북구 화계사길 44, 1~3층 (수유동)</t>
  </si>
  <si>
    <t>서울시 송파구 오금로18길 5, 202호 (송파동)</t>
  </si>
  <si>
    <t>광주시 서구 유덕로142번길 22-20, 1동(덕흥동)</t>
  </si>
  <si>
    <t>061-681-6331</t>
  </si>
  <si>
    <t>062-681-6332</t>
  </si>
  <si>
    <t>광주시 서구 화개2로9번길 3-7(금호동)</t>
  </si>
  <si>
    <t>서울시 송파구 법원로 127, 806호,807호(문정동, 문정대명벨리온)</t>
  </si>
  <si>
    <t>미림산업(주)</t>
  </si>
  <si>
    <t>한상호</t>
  </si>
  <si>
    <t>02-564-4252</t>
  </si>
  <si>
    <t>02-564-4278</t>
  </si>
  <si>
    <t>경북 문경시 마성면 마성공단길 120</t>
  </si>
  <si>
    <t>서울시 중구 다산로 171(신당동)</t>
  </si>
  <si>
    <t>참빛파워텍(주)</t>
  </si>
  <si>
    <t>남찬우</t>
  </si>
  <si>
    <t>02-2069-3191</t>
  </si>
  <si>
    <t>031-422-3191</t>
  </si>
  <si>
    <t>경기도 의왕시 벌모루앞길 14(포일동, 윈텍벤처빌딩)</t>
  </si>
  <si>
    <t>(주)시원환경</t>
  </si>
  <si>
    <t>엄정인</t>
  </si>
  <si>
    <t>032-351-5991</t>
  </si>
  <si>
    <t>032-351-5993</t>
  </si>
  <si>
    <t>경기도 부천시 범안로35번길 28-4, 1층(괴안동)</t>
  </si>
  <si>
    <t>서울시 강남구 테헤란로29길 10 (역삼동)</t>
  </si>
  <si>
    <t>(주)성일시스템</t>
  </si>
  <si>
    <t>오기철</t>
  </si>
  <si>
    <t>032-546-0672</t>
  </si>
  <si>
    <t>032-546-0673</t>
  </si>
  <si>
    <t>인천시 계양구 경명대로1017번길 31(계산동)</t>
  </si>
  <si>
    <t>서울시 관악구 조원중앙로 41, 2층(신림동)</t>
  </si>
  <si>
    <t>경기도 광명시 하안로 60, 에이동 1411호(소하동, 광명테크노파크)</t>
  </si>
  <si>
    <t>대구시 서구 염색공단천로3길 5 (비산동)</t>
  </si>
  <si>
    <t>(주)동아건설</t>
  </si>
  <si>
    <t>김도헌</t>
  </si>
  <si>
    <t>061-383-8467</t>
  </si>
  <si>
    <t>070-7500-8277</t>
  </si>
  <si>
    <t>광주시 북구 서강로 24, 201호(운암동)</t>
  </si>
  <si>
    <t>(주)스톰씨앤씨</t>
  </si>
  <si>
    <t>강태민</t>
  </si>
  <si>
    <t>032-556-2500</t>
  </si>
  <si>
    <t>032-556-2502</t>
  </si>
  <si>
    <t>인천시 계양구 장제로 719-17 (작전동)일신빌딩302호</t>
  </si>
  <si>
    <t>서울시 금천구 가산디지털1로 19, 1705-1호(가산동, 대륭테크노타운18차)</t>
  </si>
  <si>
    <t>후지라이테크(주)</t>
  </si>
  <si>
    <t>김민철</t>
  </si>
  <si>
    <t>043-835-8800</t>
  </si>
  <si>
    <t>043-835-8899</t>
  </si>
  <si>
    <t>충북 증평군 증평읍 증평산단로 13</t>
  </si>
  <si>
    <t>우선이엔씨(주)</t>
  </si>
  <si>
    <t>김광수</t>
  </si>
  <si>
    <t>02-419-8104</t>
  </si>
  <si>
    <t>02-419-8106</t>
  </si>
  <si>
    <t>서울시 송파구 백제고분로 75, 301호,302호,303호,308호(잠실동, 올림피아빌딩)</t>
  </si>
  <si>
    <t>서울시 서초구 서초대로50길 19, 401호(서초동, 이레오피스텔)</t>
  </si>
  <si>
    <t>광주시 북구 무등로262번길 24, 3층(중흥동)</t>
  </si>
  <si>
    <t>경남 함안군 칠원읍 동대이길 223</t>
  </si>
  <si>
    <t>부산시 기장군 정관읍 곰내길 658</t>
  </si>
  <si>
    <t>오엔건설(주)</t>
  </si>
  <si>
    <t>지정용</t>
  </si>
  <si>
    <t>053-767-4411</t>
  </si>
  <si>
    <t>053-764-3523</t>
  </si>
  <si>
    <t>대구시 동구 아양로24길 13-7, 2층 (신암동)</t>
  </si>
  <si>
    <t>(주)한스클린</t>
  </si>
  <si>
    <t>권희정</t>
  </si>
  <si>
    <t>1688-2573</t>
  </si>
  <si>
    <t>02-815-2574</t>
  </si>
  <si>
    <t>서울시 금천구 가산디지털1로 24, 1203호 (가산동)</t>
  </si>
  <si>
    <t>(주)참누리건설</t>
  </si>
  <si>
    <t>이상록</t>
  </si>
  <si>
    <t>02-445-7788</t>
  </si>
  <si>
    <t>02-445-7729</t>
  </si>
  <si>
    <t>서울시 송파구 송파대로 167, 비동, 815호(문정동, 문정역테라타워)</t>
  </si>
  <si>
    <t>(주)이수에이치앤씨</t>
  </si>
  <si>
    <t>최홍림</t>
  </si>
  <si>
    <t>02-2069-2607</t>
  </si>
  <si>
    <t>02-2069-2609</t>
  </si>
  <si>
    <t>서울시 구로구 구로동로42길 59-12(구로동)</t>
  </si>
  <si>
    <t>(주)티볼리씨앤씨</t>
  </si>
  <si>
    <t>박주흠</t>
  </si>
  <si>
    <t>070-8852-4111</t>
  </si>
  <si>
    <t>02-2631-2400</t>
  </si>
  <si>
    <t>서울시 영등포구 경인로 775,2동 902호(문래동3가, 에이스하이테크시티)</t>
  </si>
  <si>
    <t>(주)에스알</t>
  </si>
  <si>
    <t>김기영</t>
  </si>
  <si>
    <t>031-925-4470</t>
  </si>
  <si>
    <t>031-925-4471</t>
  </si>
  <si>
    <t>경기도 고양시 일산서구 주엽로 134, 204호(주엽동, 시대프라자)</t>
  </si>
  <si>
    <t>(주)에스알스틸</t>
  </si>
  <si>
    <t>경기도 고양시 일산서구 주엽로 134, 211호(주엽동, 시대프라자)</t>
  </si>
  <si>
    <t>서울시 구로구 오리로 1297, 4층(궁동, 청파빌딩)</t>
  </si>
  <si>
    <t>삼형전자(주)</t>
  </si>
  <si>
    <t>박영원</t>
  </si>
  <si>
    <t>031-354-4478</t>
  </si>
  <si>
    <t>031-352-7649</t>
  </si>
  <si>
    <t>경기도 화성시 향남읍 발안공단로5길 65</t>
  </si>
  <si>
    <t>(주)디앤제이디자인</t>
  </si>
  <si>
    <t>김태복</t>
  </si>
  <si>
    <t>02-2039-9911</t>
  </si>
  <si>
    <t>02-2039-9662</t>
  </si>
  <si>
    <t>서울시 송파구 법원로 96, 1004호</t>
  </si>
  <si>
    <t>디에이치건업(주)</t>
  </si>
  <si>
    <t>오원희</t>
  </si>
  <si>
    <t>02-578-7772</t>
  </si>
  <si>
    <t>02-578-7774</t>
  </si>
  <si>
    <t>서울시 강남구 논현로38길 28, 7층(도곡동, 남영빌딩)</t>
  </si>
  <si>
    <t>경기도 과천시 가일로 14-27  (갈현동)</t>
  </si>
  <si>
    <t>전북 전주시 덕진구 기린대로 831(팔복동2가)</t>
  </si>
  <si>
    <t>영평엔지니어링(주)</t>
  </si>
  <si>
    <t>성민정</t>
  </si>
  <si>
    <t>02-2236-6666</t>
  </si>
  <si>
    <t>02-2238-6652</t>
  </si>
  <si>
    <t>서울시 중구 동호로10길 30, 505호(신당동, 약수하이츠단지내상가)</t>
  </si>
  <si>
    <t>(주)남광석재</t>
  </si>
  <si>
    <t>허미자</t>
  </si>
  <si>
    <t>051-522-2353</t>
  </si>
  <si>
    <t>051-526-4100</t>
  </si>
  <si>
    <t>부산시 연제구 과정로 245-12층(연산동)</t>
  </si>
  <si>
    <t>(주)유진비엠에스</t>
  </si>
  <si>
    <t>홍해월</t>
  </si>
  <si>
    <t>02-3666-2703</t>
  </si>
  <si>
    <t>서울시 구로구 중앙로 9, 4층(고척동, 설송빌딩)</t>
  </si>
  <si>
    <t>서울시 강남구 삼성로115길 38, 2층  (삼성동)</t>
  </si>
  <si>
    <t>(주)이든솔</t>
  </si>
  <si>
    <t>조혜진</t>
  </si>
  <si>
    <t>031-705-7757</t>
  </si>
  <si>
    <t>031-705-7756</t>
  </si>
  <si>
    <t>경기도 성남시 수정구 위례서일로 30, 헤리움 508호  (창곡동)</t>
  </si>
  <si>
    <t>서울시 구로구 남부순환로 1287, 402호(가리봉동, 전국체신노동조합빌딩)</t>
  </si>
  <si>
    <t>서울시 강남구 논현로 46, 202호(개포동)</t>
  </si>
  <si>
    <t>(주)하이텍네트웍스</t>
  </si>
  <si>
    <t>박진호</t>
  </si>
  <si>
    <t>031-455-3651</t>
  </si>
  <si>
    <t>031-455-3960</t>
  </si>
  <si>
    <t>경기도 군포시 공단로 284, 207호(금정동, 한림벤처타운)</t>
  </si>
  <si>
    <t>투인산업(주)</t>
  </si>
  <si>
    <t>박준희</t>
  </si>
  <si>
    <t>032-564-6907</t>
  </si>
  <si>
    <t>032-564-6909</t>
  </si>
  <si>
    <t>인천시 서구 봉수대로 1171 (백석동)투인산업(주)</t>
  </si>
  <si>
    <t>지티정보통신(주)</t>
  </si>
  <si>
    <t>홍한기</t>
  </si>
  <si>
    <t>032-502-9590</t>
  </si>
  <si>
    <t>032-624-3590</t>
  </si>
  <si>
    <t>경기도 부천시 석천로 397, 302동 804호(삼정동)</t>
  </si>
  <si>
    <t>대운건설산업(주)</t>
  </si>
  <si>
    <t>문규봉</t>
  </si>
  <si>
    <t>031-315-1955</t>
  </si>
  <si>
    <t>031-313-1956</t>
  </si>
  <si>
    <t>경기도 시흥시 은계중앙로 247, 707호(은행동, 럭스나인은계)</t>
  </si>
  <si>
    <t>태산건설산업(주)</t>
  </si>
  <si>
    <t>이상현</t>
  </si>
  <si>
    <t>053-721-6072</t>
  </si>
  <si>
    <t>053-721-6073</t>
  </si>
  <si>
    <t>대구시 달서구 평리로 92, 3층(죽전동)</t>
  </si>
  <si>
    <t>안성전기엔지니어링(주)</t>
  </si>
  <si>
    <t>석병일</t>
  </si>
  <si>
    <t>053-616-6771</t>
  </si>
  <si>
    <t>053-616-6770</t>
  </si>
  <si>
    <t>대구시 달성군 논공읍 논공로69길 62</t>
  </si>
  <si>
    <t>(주)다산위너텍</t>
  </si>
  <si>
    <t>박정근</t>
  </si>
  <si>
    <t>02-557-8120</t>
  </si>
  <si>
    <t>02-557-5982</t>
  </si>
  <si>
    <t>서울시 강남구 영동대로86길 18, 3층(대치동, 우성빌딩)</t>
  </si>
  <si>
    <t>(주)연성타워</t>
  </si>
  <si>
    <t>권태근</t>
  </si>
  <si>
    <t>032-765-7531</t>
  </si>
  <si>
    <t>032-724-0313</t>
  </si>
  <si>
    <t>인천시 동구 방축로 105, 20동 335호, 336호(송림동, 인천시산업용품유통단지)</t>
  </si>
  <si>
    <t>경기도 성남시 수정구 위례광장로 9-9, 3층 306호(창곡동, 퍼스트푸르지오시티)</t>
  </si>
  <si>
    <t>(주)코스모산전</t>
  </si>
  <si>
    <t>임민우</t>
  </si>
  <si>
    <t>041-751-0713</t>
  </si>
  <si>
    <t>041-751-0712</t>
  </si>
  <si>
    <t>충남 금산군 추부면 다복로 600-22</t>
  </si>
  <si>
    <t>(주)넵스</t>
  </si>
  <si>
    <t>김호균</t>
  </si>
  <si>
    <t>02-3460-8163</t>
  </si>
  <si>
    <t>02-3460-8110</t>
  </si>
  <si>
    <t>서울시 강남구 봉은사로 427, 3층  (삼성동)</t>
  </si>
  <si>
    <t>(주)서부조경개발</t>
  </si>
  <si>
    <t>김영식</t>
  </si>
  <si>
    <t>054-855-5301</t>
  </si>
  <si>
    <t>054-856-5900</t>
  </si>
  <si>
    <t>경북 안동시 제비원로 203 (평화동)</t>
  </si>
  <si>
    <t>(주)디에스엘</t>
  </si>
  <si>
    <t>이춘구</t>
  </si>
  <si>
    <t>032-584-3877</t>
  </si>
  <si>
    <t>032-577-5877</t>
  </si>
  <si>
    <t>인천시 서구 백범로934번길 11, 디에스엘  (가좌동)</t>
  </si>
  <si>
    <t>노성호/안승규</t>
  </si>
  <si>
    <t>031-479-5817-8</t>
  </si>
  <si>
    <t>경기도 안양시 동안구 엘에스로 92, 업무지원 나동 311호,312호</t>
  </si>
  <si>
    <t>(주)디자인일상</t>
  </si>
  <si>
    <t>윤경식</t>
  </si>
  <si>
    <t>02-525-5407</t>
  </si>
  <si>
    <t>02-525-5429</t>
  </si>
  <si>
    <t>서울시 강남구 강남대로124길 29, 진성빌딩 202호  (논현동)</t>
  </si>
  <si>
    <t>삼일건설기업(주)</t>
  </si>
  <si>
    <t>오재갑</t>
  </si>
  <si>
    <t>02-543-2236</t>
  </si>
  <si>
    <t>02-540-5153</t>
  </si>
  <si>
    <t>서울시 강남구 봉은사로 624, 6층(삼성동)</t>
  </si>
  <si>
    <t>(주)리트코</t>
  </si>
  <si>
    <t>정종경</t>
  </si>
  <si>
    <t>02-2009-1800</t>
  </si>
  <si>
    <t>02-567-5082</t>
  </si>
  <si>
    <t>서울시 강남구 논현로63길 63(역삼동, 리트코빌딩)</t>
  </si>
  <si>
    <t>한길특수건설(주)</t>
  </si>
  <si>
    <t>안효석</t>
  </si>
  <si>
    <t>02-998-1077</t>
  </si>
  <si>
    <t>02-3421-7544</t>
  </si>
  <si>
    <t>서울시 중랑구 신내역로3길 40-36, 에이동 713호, 714호(신내동, 신내 데시앙플렉스 지식산업센터)</t>
  </si>
  <si>
    <t>서울시 마포구 월드컵북로6길 83</t>
  </si>
  <si>
    <t>하비넷정보통신(주)</t>
  </si>
  <si>
    <t>02-2607-3127</t>
  </si>
  <si>
    <t>02-2607-3707</t>
  </si>
  <si>
    <t>서울시 강서구 양천로 583, 비-1803호(염창동, 우림블루나인비지니스센터)</t>
  </si>
  <si>
    <t>인천시 계양구 계산새로 71, 씨동 701호(계산동, 하이베라스빌딩)</t>
  </si>
  <si>
    <t>태성기초산업</t>
  </si>
  <si>
    <t>서울시 금천구 기아로 208-41(시흥동)</t>
  </si>
  <si>
    <t>코스카(주)</t>
  </si>
  <si>
    <t>권혁찬</t>
  </si>
  <si>
    <t>031-526-7728</t>
  </si>
  <si>
    <t>031-526-7738</t>
  </si>
  <si>
    <t>경기도 용인시 처인구 이동읍 백옥대로 868(천리)</t>
  </si>
  <si>
    <t>서울시 영등포구 당산로 90, 호서빌딩202호 (당산동1가)</t>
  </si>
  <si>
    <t>서울시 은평구 역촌동 16-27, 202호</t>
  </si>
  <si>
    <t>031-638-6677</t>
  </si>
  <si>
    <t>대구시 북구 검단로 177-17(검단동)</t>
  </si>
  <si>
    <t>서울시 성동구 광나루로6길 35, 603,604호(성수동2가, 우림이비즈센터)</t>
  </si>
  <si>
    <t>서울시 송파구 가락로 252, 4층(방이동, 한교빌딩)</t>
  </si>
  <si>
    <t>(주)아리솔조경</t>
  </si>
  <si>
    <t>이돈우</t>
  </si>
  <si>
    <t>031-274-2037</t>
  </si>
  <si>
    <t>031-274-2038</t>
  </si>
  <si>
    <t>경기도 용인시 기흥구 동백죽전대로527번길 100-1, 303호(중동)</t>
  </si>
  <si>
    <t>031-763-7329</t>
  </si>
  <si>
    <t>천성산업(주)</t>
  </si>
  <si>
    <t>마영준</t>
  </si>
  <si>
    <t>031-709-9388</t>
  </si>
  <si>
    <t>031-706-4963</t>
  </si>
  <si>
    <t>경기도 성남시 분당구 야탑로 243, 201호(야탑동, 부건프라자)</t>
  </si>
  <si>
    <t>(주)아이디스</t>
  </si>
  <si>
    <t>김영달</t>
  </si>
  <si>
    <t>042-930-9600</t>
  </si>
  <si>
    <t>042-930-9700</t>
  </si>
  <si>
    <t>대전시 유성구 테크노3로 8-10(관평동)</t>
  </si>
  <si>
    <t>변영호</t>
  </si>
  <si>
    <t>서울시 금천구 가산디지털1로 145, 15층 1504호(가산동, 에이스하이엔드타워3차)</t>
  </si>
  <si>
    <t>(주)금성설비기술공영</t>
  </si>
  <si>
    <t>이영일</t>
  </si>
  <si>
    <t>02-3462-7400</t>
  </si>
  <si>
    <t>02-529-6726</t>
  </si>
  <si>
    <t>서울시 관악구 행운1마길 30, 1004, 1005호(봉천동, 투나인오피스텔)</t>
  </si>
  <si>
    <t>(주)동원</t>
  </si>
  <si>
    <t>이완희</t>
  </si>
  <si>
    <t>031-689-3937</t>
  </si>
  <si>
    <t>031-689-3938</t>
  </si>
  <si>
    <t>경기도 군포시 엘에스로 175, 502에이호(산본동, 에스에이타워)</t>
  </si>
  <si>
    <t>061-370-2132</t>
  </si>
  <si>
    <t>전남 화순군 동면 동농공길 26-2</t>
  </si>
  <si>
    <t>서울시 강남구 논현로 722, 신한빌딩 101호＆201호 (논현동)</t>
  </si>
  <si>
    <t>박경훈</t>
  </si>
  <si>
    <t>에이치케이안전시스템(주)</t>
  </si>
  <si>
    <t>여인욱</t>
  </si>
  <si>
    <t>041-533-3646</t>
  </si>
  <si>
    <t>041-532-3666</t>
  </si>
  <si>
    <t>충남 아산시 음봉면 음봉로586번길 41-12</t>
  </si>
  <si>
    <t>대전시 대덕구 대화로32번길 84(대화동)</t>
  </si>
  <si>
    <t>(주)나누리건설</t>
  </si>
  <si>
    <t>현광문</t>
  </si>
  <si>
    <t>031-633-6778</t>
  </si>
  <si>
    <t>02-487-8065</t>
  </si>
  <si>
    <t>경기도 이천시 경충대로 2734 (관고동)</t>
  </si>
  <si>
    <t>서울시 강남구 광평로 280, 1735호(수서동, 로즈데일빌딩)</t>
  </si>
  <si>
    <t>(주)아이테크</t>
  </si>
  <si>
    <t>한만호</t>
  </si>
  <si>
    <t>031-959-8848</t>
  </si>
  <si>
    <t>031-959-8849</t>
  </si>
  <si>
    <t>경기도 파주시 법원읍 보광로1837번길 90</t>
  </si>
  <si>
    <t>경기도 하남시 조정대로 150, 857호(덕풍동, 아이테코)</t>
  </si>
  <si>
    <t>서울시 마포구 동교로 134, 6층(서교동)</t>
  </si>
  <si>
    <t>(주)선일일렉콤</t>
  </si>
  <si>
    <t>유수호</t>
  </si>
  <si>
    <t>054-638-3600</t>
  </si>
  <si>
    <t>054-633-0221</t>
  </si>
  <si>
    <t>경북 영주시 장수면 장수로342번길 21-19</t>
  </si>
  <si>
    <t>서울시 강북구 삼양로106길 6, 2층(수유동)</t>
  </si>
  <si>
    <t>서울시 강남구 학동로 166, 405호(논현동, 부국빌딩)</t>
  </si>
  <si>
    <t>(주)시우산업</t>
  </si>
  <si>
    <t>박대곤</t>
  </si>
  <si>
    <t>062-654-1170</t>
  </si>
  <si>
    <t>061-363-1477</t>
  </si>
  <si>
    <t>광주시 서구 경열로 56-1, 2층  (농성동)</t>
  </si>
  <si>
    <t>서울시 송파구 오금로 457, 6,7층 (거여동)</t>
  </si>
  <si>
    <t>수창이엔지건설(주)</t>
  </si>
  <si>
    <t>대구시 달성군 다사읍 서재로14길 43</t>
  </si>
  <si>
    <t>(주)하우씨티알</t>
  </si>
  <si>
    <t>이지숙</t>
  </si>
  <si>
    <t>02-442-0886</t>
  </si>
  <si>
    <t>02-442-0996</t>
  </si>
  <si>
    <t>서울시 강동구 양재대로 1313, 3층 303호(성내동, 동산빌딩)</t>
  </si>
  <si>
    <t>(주)우정스톤</t>
  </si>
  <si>
    <t>정철근</t>
  </si>
  <si>
    <t>031-5175-1757</t>
  </si>
  <si>
    <t>031-5175-1758</t>
  </si>
  <si>
    <t>경기도 하남시 미사강변한강로 155, A동 324-2호(미사강변SKV1센터)  (망월동)</t>
  </si>
  <si>
    <t>서울시 서초구 논현로 133, 3층(양재동, 구보빌딩)</t>
  </si>
  <si>
    <t>(주)해동건설</t>
  </si>
  <si>
    <t>문윤도</t>
  </si>
  <si>
    <t>053-525-6700</t>
  </si>
  <si>
    <t>053-525-6703</t>
  </si>
  <si>
    <t>대구시 달서구 구마로 201(성당동)</t>
  </si>
  <si>
    <t>서울시 송파구 충민로 52, 비동 616호(문정동, 가든파이브웍스)</t>
  </si>
  <si>
    <t>(주)우비공영</t>
  </si>
  <si>
    <t>이종진</t>
  </si>
  <si>
    <t>031-268-7131</t>
  </si>
  <si>
    <t>031-268-7127</t>
  </si>
  <si>
    <t>강원도 삼척시 동해대로 3785-2, 102호(오분동)</t>
  </si>
  <si>
    <t>류아건설(주)</t>
  </si>
  <si>
    <t>02-3453-3507</t>
  </si>
  <si>
    <t>02-3453-6411</t>
  </si>
  <si>
    <t>서울시 서초구 논현로 79, 906호(양재동, 윈드스톤호피스텔)</t>
  </si>
  <si>
    <t>서울시 서초구 양재천로 143-11, 5층  (양재동)</t>
  </si>
  <si>
    <t>(주)아남공영</t>
  </si>
  <si>
    <t>02-877-3131</t>
  </si>
  <si>
    <t>02-878-5400</t>
  </si>
  <si>
    <t>서울시 구로구 경인로3길 86, 401호(온수동, 승일빌딩)</t>
  </si>
  <si>
    <t>서울시 구로구 디지털로 272(구로동)</t>
  </si>
  <si>
    <t>경기도 안양시 동안구 시민대로 260, 501호  (관양동)</t>
  </si>
  <si>
    <t>정성수</t>
  </si>
  <si>
    <t>윤우규</t>
  </si>
  <si>
    <t>02-2288-0800</t>
  </si>
  <si>
    <t>서울시 종로구 창경궁로 120, 종로플레이스 7층  (인의동)</t>
  </si>
  <si>
    <t>아힘산업(주)</t>
  </si>
  <si>
    <t>임보현</t>
  </si>
  <si>
    <t>02-400-1590</t>
  </si>
  <si>
    <t>02-408-1590</t>
  </si>
  <si>
    <t>서울시 송파구 송파대로 167, B동 1512호</t>
  </si>
  <si>
    <t>수에너지(주)</t>
  </si>
  <si>
    <t>백천화</t>
  </si>
  <si>
    <t>032-715-5223</t>
  </si>
  <si>
    <t>070-4693-6037</t>
  </si>
  <si>
    <t>인천시 부평구 무네미로448번길 56, 505호, 508호(구산동, 한국폴리텍2대학 하이테크관)</t>
  </si>
  <si>
    <t>에이치디씨아이콘트롤스(주)</t>
  </si>
  <si>
    <t>이재호</t>
  </si>
  <si>
    <t>서울시 강남구 도곡로1길 14, 1309,1310,1311호(역삼동, 삼일프라자)</t>
  </si>
  <si>
    <t>(주)남영엔지니어링</t>
  </si>
  <si>
    <t>문대룡</t>
  </si>
  <si>
    <t>02-577-7031</t>
  </si>
  <si>
    <t>02-577-7033</t>
  </si>
  <si>
    <t>서울시 강남구 논현로38길 28 (도곡동,남영빌딩)</t>
  </si>
  <si>
    <t>서울시 송파구 송파대로 201, 비동 1705호, 1706호(문정동, 송파테라타워2)</t>
  </si>
  <si>
    <t>043-533-1547</t>
  </si>
  <si>
    <t>043-533-1548</t>
  </si>
  <si>
    <t>충북 진천군 이월면 장수로 259</t>
  </si>
  <si>
    <t>충남 천안시 서북구 3공단5로 66(성성동)</t>
  </si>
  <si>
    <t>신영산업안전(주)</t>
  </si>
  <si>
    <t>박종덕</t>
  </si>
  <si>
    <t>043-260-6663</t>
  </si>
  <si>
    <t>043-260-6147</t>
  </si>
  <si>
    <t>충북 청주시 서원구 예체로67번길 79, 4층(사창동)</t>
  </si>
  <si>
    <t>박상우</t>
  </si>
  <si>
    <t>충북 음성군 생극면 생극산단길 131</t>
  </si>
  <si>
    <t>(유)신안건설</t>
  </si>
  <si>
    <t>전북 익산시 인북로 127(창인동1가, 2층)</t>
  </si>
  <si>
    <t>(주)다원아이앤엠</t>
  </si>
  <si>
    <t>구종윤</t>
  </si>
  <si>
    <t>062-511-8760</t>
  </si>
  <si>
    <t>062-511-8763</t>
  </si>
  <si>
    <t>광주시 북구 무등로 139(신안동)</t>
  </si>
  <si>
    <t>경북 경산시 와촌면 상암길37길 129</t>
  </si>
  <si>
    <t>해맑은건설(주)</t>
  </si>
  <si>
    <t>김동락</t>
  </si>
  <si>
    <t>02-878-2777</t>
  </si>
  <si>
    <t>02-878-2771</t>
  </si>
  <si>
    <t>서울시 관악구 관악로37길 15, 416호(봉천동, 동아타운21)</t>
  </si>
  <si>
    <t>(유)나라기초건설</t>
  </si>
  <si>
    <t>전남 목포시 평화로 52, 902호(상동, 건국샹제리제)</t>
  </si>
  <si>
    <t>삼희건설산업(주)</t>
  </si>
  <si>
    <t>정회덕</t>
  </si>
  <si>
    <t>02-2026-8081</t>
  </si>
  <si>
    <t>070-7816-3030</t>
  </si>
  <si>
    <t>경기도 시흥시 소망공원로 323, 817호(정왕동, 보성스퀘어원지식산업센터)</t>
  </si>
  <si>
    <t>(주)캐스트윈</t>
  </si>
  <si>
    <t>김낙희</t>
  </si>
  <si>
    <t>02-6005-9000</t>
  </si>
  <si>
    <t>02-3661-8334</t>
  </si>
  <si>
    <t>서울시 강남구 테헤란로38길 40-12(역삼동)</t>
  </si>
  <si>
    <t>경남 창원시 의창구 남산로17번길 35, 201호(팔용동)</t>
  </si>
  <si>
    <t>(주)성진건설산업</t>
  </si>
  <si>
    <t>홍영규</t>
  </si>
  <si>
    <t>02-868-3201</t>
  </si>
  <si>
    <t>02-868-3200</t>
  </si>
  <si>
    <t>서울시 금천구 벚꽃로 254, 903호(가산동, 월드메르디앙벤처센타)</t>
  </si>
  <si>
    <t>한국아즈빌(주)</t>
  </si>
  <si>
    <t>타카타요시즈미</t>
  </si>
  <si>
    <t>02-2168-7800</t>
  </si>
  <si>
    <t>02-782-3481</t>
  </si>
  <si>
    <t>서울시 영등포구 국제금융로2길 25, 유수홀딩스빌딩(여의도동)</t>
  </si>
  <si>
    <t>(주)가온건설</t>
  </si>
  <si>
    <t>박상민</t>
  </si>
  <si>
    <t>041-541-4363</t>
  </si>
  <si>
    <t>041-541-4365</t>
  </si>
  <si>
    <t>충남 아산시 탕정면 탕정로 105</t>
  </si>
  <si>
    <t>전북 전주시 덕진구 팔과정로 135 (팔복동2가)</t>
  </si>
  <si>
    <t>세종시 한누리대로 2150, 704호(보람동, 스마트허브1)</t>
  </si>
  <si>
    <t>(주)에이티앤</t>
  </si>
  <si>
    <t>문희영</t>
  </si>
  <si>
    <t>031-719-2591</t>
  </si>
  <si>
    <t>031-719-2592</t>
  </si>
  <si>
    <t>경기도 성남시 분당구 내정로 152, 108호 (수내동, 파크타운롯데아파트)</t>
  </si>
  <si>
    <t>경기도 안양시 동안구 엘에스로 122, 623호(호계동, 호계데시앙플렉스)</t>
  </si>
  <si>
    <t>(주)경원종합방재</t>
  </si>
  <si>
    <t>김상훈</t>
  </si>
  <si>
    <t>031-8014-2550</t>
  </si>
  <si>
    <t>031-8014-2551</t>
  </si>
  <si>
    <t>경기도 화성시 동탄첨단산업1로 63-12, 506호(영천동, 동탄비즈타워)</t>
  </si>
  <si>
    <t>(주)한덕건설산업</t>
  </si>
  <si>
    <t>이재식</t>
  </si>
  <si>
    <t>02-521-2774</t>
  </si>
  <si>
    <t>02-521-2776</t>
  </si>
  <si>
    <t>서울시 서초구 효령로 18, 태우빌딩 302호 (방배동)</t>
  </si>
  <si>
    <t>(주)고려플랜트</t>
  </si>
  <si>
    <t>이은호</t>
  </si>
  <si>
    <t>02-2249-8320</t>
  </si>
  <si>
    <t>02-2249-3884</t>
  </si>
  <si>
    <t>경기도 안성시 양성면 도라지길 37</t>
  </si>
  <si>
    <t>올라이트라이프(주)</t>
  </si>
  <si>
    <t>김진옥</t>
  </si>
  <si>
    <t>031-466-4119</t>
  </si>
  <si>
    <t>031-466-8119</t>
  </si>
  <si>
    <t>경기도 안양시 만안구 덕천로72번길 72, 801호,804~808호(안양동, 동영벤처스텔)</t>
  </si>
  <si>
    <t>(주)세일</t>
  </si>
  <si>
    <t>진기섭</t>
  </si>
  <si>
    <t>051-973-0591</t>
  </si>
  <si>
    <t>051-973-9229</t>
  </si>
  <si>
    <t>부산시 강서구 녹산산단381로86번길 35</t>
  </si>
  <si>
    <t>한경건설(주)</t>
  </si>
  <si>
    <t>홍진호</t>
  </si>
  <si>
    <t>02-855-9396</t>
  </si>
  <si>
    <t>02-855-9397</t>
  </si>
  <si>
    <t>서울시 금천구 가산디지털1로 84, 1308호(가산동)</t>
  </si>
  <si>
    <t>아주엠씨엠(주)</t>
  </si>
  <si>
    <t>정원창</t>
  </si>
  <si>
    <t>054-974-5500</t>
  </si>
  <si>
    <t>054-974-5503</t>
  </si>
  <si>
    <t>경북 구미시 4공단로 325, 1동  (금전동)</t>
  </si>
  <si>
    <t>(유)성우이앤씨</t>
  </si>
  <si>
    <t>경기도 안산시 단원구 광덕2로 186-5, 3층(고잔동, 성진빌딩)</t>
  </si>
  <si>
    <t>서울시 관악구 관악로 251, 6층(봉천동)</t>
  </si>
  <si>
    <t>(주)경원</t>
  </si>
  <si>
    <t>황두호</t>
  </si>
  <si>
    <t>041-553-1021</t>
  </si>
  <si>
    <t>041-553-1022</t>
  </si>
  <si>
    <t>충남 천안시 동남구 원성24길 9, 102호(원성동, 우리빌딩)</t>
  </si>
  <si>
    <t>대창설비(주)</t>
  </si>
  <si>
    <t>이명중</t>
  </si>
  <si>
    <t>042-622-2776</t>
  </si>
  <si>
    <t>042-625-2289</t>
  </si>
  <si>
    <t>대전시 동구 흥룡로 34, 2층(가양동,금정회관)</t>
  </si>
  <si>
    <t>(주)서진산업개발</t>
  </si>
  <si>
    <t>김학태</t>
  </si>
  <si>
    <t>053-644-1717</t>
  </si>
  <si>
    <t>053-644-1715</t>
  </si>
  <si>
    <t>대구시 남구 대명로 67, 2층  (대명동)</t>
  </si>
  <si>
    <t>신흥공영(주)</t>
  </si>
  <si>
    <t>김정철</t>
  </si>
  <si>
    <t>02-714-0334</t>
  </si>
  <si>
    <t>02-704-4738</t>
  </si>
  <si>
    <t>서울시 용산구 원효로 189-19</t>
  </si>
  <si>
    <t>서울시 송파구 법원로11길 25, 11층 에이-1108호(문정동, 에이치비지니스파크)</t>
  </si>
  <si>
    <t>서울시 송파구 송파대로 201  A동 1501-1502호(문정동, 송파테라타워2)</t>
  </si>
  <si>
    <t>서울시 동대문구 천호대로91길 12, 4층(장안동)</t>
  </si>
  <si>
    <t>서울시 광진구 뚝섬로 691-1(자양동, 모던빌딩)</t>
  </si>
  <si>
    <t>콘탑건설(주)</t>
  </si>
  <si>
    <t>장도영/김휴생</t>
  </si>
  <si>
    <t>070-7770-1911</t>
  </si>
  <si>
    <t>031-287-1911</t>
  </si>
  <si>
    <t>경기도 용인시 기흥구 기흥로 25, 상가 1층 14호</t>
  </si>
  <si>
    <t>서울시 송파구 충민로 10, 9층 에스-28,29호(문정동)</t>
  </si>
  <si>
    <t>(주)삼웅건축디자인</t>
  </si>
  <si>
    <t>조광희</t>
  </si>
  <si>
    <t>02-406-3667</t>
  </si>
  <si>
    <t>02-406-3668</t>
  </si>
  <si>
    <t>서울시 송파구 중대로29길 13, 302호</t>
  </si>
  <si>
    <t>부산시 부산시진구 중앙대로969번길 29-12, 205호(양정동, 영진빌딩)</t>
  </si>
  <si>
    <t>서울시 서초구 매헌로16길 6, 3층(양재동, 푸른솔빌딩)</t>
  </si>
  <si>
    <t>(주)이플러스건설</t>
  </si>
  <si>
    <t>김일동</t>
  </si>
  <si>
    <t>02-3412-8404</t>
  </si>
  <si>
    <t>02-459-8404</t>
  </si>
  <si>
    <t>서울시 강남구 개포로 636, 3층(일원동, 우정빌딩)</t>
  </si>
  <si>
    <t>(주)청화테크</t>
  </si>
  <si>
    <t>이웅희</t>
  </si>
  <si>
    <t>032-466-5911</t>
  </si>
  <si>
    <t>032-466-3911</t>
  </si>
  <si>
    <t>인천시 남동구 장자로 31(장수동)</t>
  </si>
  <si>
    <t>서울시 영등포구 경인로 775, 2동 7층 4-5호  (문래동3가)</t>
  </si>
  <si>
    <t>(주)마루이엔씨</t>
  </si>
  <si>
    <t>박성림</t>
  </si>
  <si>
    <t>031-726-2993~5</t>
  </si>
  <si>
    <t>031-712-2991</t>
  </si>
  <si>
    <t>경기도 성남시 분당구 대왕판교로 286, 2층 201호 (궁내동)</t>
  </si>
  <si>
    <t>(주)금아건설</t>
  </si>
  <si>
    <t>윤일선</t>
  </si>
  <si>
    <t>031-263-3180</t>
  </si>
  <si>
    <t>031-276-0039</t>
  </si>
  <si>
    <t>경기도 용인시 수지구 신수로 785-3, 2층(동천동)</t>
  </si>
  <si>
    <t>서울시 강서구 양천로 583, 20층 비-2008호</t>
  </si>
  <si>
    <t>서울시 영등포구 선유로3길 10, 909호(문래동5가, 하우스디비즈)</t>
  </si>
  <si>
    <t>(주)삼진비티</t>
  </si>
  <si>
    <t>전길현</t>
  </si>
  <si>
    <t>02-2638-0847</t>
  </si>
  <si>
    <t>02-2638-0849</t>
  </si>
  <si>
    <t>서울시 영등포구 영등포로 106, 213호(당산동2가, 대우메종리브르빌딩)</t>
  </si>
  <si>
    <t>서울시 구로구 디지털로27길 36(구로동)</t>
  </si>
  <si>
    <t>인천시 부평구 일신로39번길 16-11, 3층(일신동)</t>
  </si>
  <si>
    <t>(주)신화방재</t>
  </si>
  <si>
    <t>02-2633-3211</t>
  </si>
  <si>
    <t>02-2113-7909</t>
  </si>
  <si>
    <t>서울시 금천구 벚꽃로 254, 512(가산동, 월드메르디앙벤처센타)</t>
  </si>
  <si>
    <t>서울시 관악구 남부순환로 1674, 3층 (신림동)</t>
  </si>
  <si>
    <t>영진(주)</t>
  </si>
  <si>
    <t>이청훈</t>
  </si>
  <si>
    <t>052-226-9800</t>
  </si>
  <si>
    <t>052-258-2086</t>
  </si>
  <si>
    <t>울산시 남구 신정로88번길 8 (달동)</t>
  </si>
  <si>
    <t>대전시 서구 갈마로 244, 2층(내동)</t>
  </si>
  <si>
    <t>(주)누리플랜</t>
  </si>
  <si>
    <t>이규홍</t>
  </si>
  <si>
    <t>031-997-9097</t>
  </si>
  <si>
    <t>031-981-9097</t>
  </si>
  <si>
    <t>경기도 김포시 대곶면 대곶로202번길 191</t>
  </si>
  <si>
    <t>서울시 양천구 목동로11길 8, 4층(신정동)</t>
  </si>
  <si>
    <t>태거플랜트(주)</t>
  </si>
  <si>
    <t>염이섭</t>
  </si>
  <si>
    <t>055-264-9901</t>
  </si>
  <si>
    <t>055-264-9903</t>
  </si>
  <si>
    <t>경남 창원시 의창구 차상로18번길 45, 301호(팔용동, 농산물도매시장)</t>
  </si>
  <si>
    <t>(주)세웅정보통신</t>
  </si>
  <si>
    <t>장우진</t>
  </si>
  <si>
    <t>02-2675-3366</t>
  </si>
  <si>
    <t>02-2675-3434</t>
  </si>
  <si>
    <t>서울시 영등포구 양산로 57-5, 707호(양평동3가, 이노플렉스)</t>
  </si>
  <si>
    <t>(주)다올이엔씨</t>
  </si>
  <si>
    <t>임영빈</t>
  </si>
  <si>
    <t>032-426-8877</t>
  </si>
  <si>
    <t>032-426-7733</t>
  </si>
  <si>
    <t>인천시 남동구 선수촌공원로 1, 디동 908호(구월동, 구월테크노밸리)</t>
  </si>
  <si>
    <t>인천시 부평구 부평대로 153, 제1동 제2518호(부평동, 부평구청역대명벨리온)</t>
  </si>
  <si>
    <t>서울시 강남구 봉은사로37길 10, 3층 303호 (논현동, 태광빌딩)</t>
  </si>
  <si>
    <t>(주)동은설비</t>
  </si>
  <si>
    <t>이덕영</t>
  </si>
  <si>
    <t>02-2246-8800</t>
  </si>
  <si>
    <t>02-2242-9960</t>
  </si>
  <si>
    <t>서울시 동대문구 천호대로 273, 401호(답십리동, 경원빌딩)</t>
  </si>
  <si>
    <t>충남 아산시 선장면 부엉산길 39</t>
  </si>
  <si>
    <t>서울시 서초구 남부순환로 2640-11, 401호(양재동, 단성빌딩)</t>
  </si>
  <si>
    <t>서울시 성동구 아차산로 17, 1206호(성수동1가, 서울시숲엘타워)</t>
  </si>
  <si>
    <t>(주)한양티이씨</t>
  </si>
  <si>
    <t>조형국</t>
  </si>
  <si>
    <t>070-7734-0800</t>
  </si>
  <si>
    <t>02-464-6721</t>
  </si>
  <si>
    <t>서울시 성동구 성수이로18길 31, 8층(성수동2가, 풍림테크원빌딩)</t>
  </si>
  <si>
    <t>대구시 수성구 상록로 53(범어동)</t>
  </si>
  <si>
    <t>(주)에스아이판</t>
  </si>
  <si>
    <t>안언모</t>
  </si>
  <si>
    <t>02-586-3682</t>
  </si>
  <si>
    <t>02-598-8759</t>
  </si>
  <si>
    <t>경기도 화성시 장안면 수정로299번길 6</t>
  </si>
  <si>
    <t>에이치디씨아이서비스(주)</t>
  </si>
  <si>
    <t>이만희</t>
  </si>
  <si>
    <t>02-2008-8884</t>
  </si>
  <si>
    <t>02-2008-8500</t>
  </si>
  <si>
    <t>서울시 강남구 영동대로106길 5(삼성동, 아이파크타워2)</t>
  </si>
  <si>
    <t>서울시 용산구 효창원로66길 17, 2층(효창동,약산빌딩)</t>
  </si>
  <si>
    <t>황용학</t>
  </si>
  <si>
    <t>경북 포항시 남구 중흥로58번길 7-4 (상도동)</t>
  </si>
  <si>
    <t>(주)에스오공조</t>
  </si>
  <si>
    <t>박용모</t>
  </si>
  <si>
    <t>031-245-8883</t>
  </si>
  <si>
    <t>031-243-4295</t>
  </si>
  <si>
    <t>경기도 수원시 팔달구 팔달로 105, 4층(화서동)</t>
  </si>
  <si>
    <t>(주)디에스알오</t>
  </si>
  <si>
    <t>김기철</t>
  </si>
  <si>
    <t>031-222-5833</t>
  </si>
  <si>
    <t>031-222-5832</t>
  </si>
  <si>
    <t>경기도 수원시 권선구 오목천로152번길 40, 509호(고색동,첨단벤처밸리)</t>
  </si>
  <si>
    <t>(주)리지건설</t>
  </si>
  <si>
    <t>김정희</t>
  </si>
  <si>
    <t>055-267-0414</t>
  </si>
  <si>
    <t>055-263-0414</t>
  </si>
  <si>
    <t>경남 창원시 의창구 사림로 162(사림동)</t>
  </si>
  <si>
    <t>(주)은진산업</t>
  </si>
  <si>
    <t>김홍승</t>
  </si>
  <si>
    <t>062-955-3100</t>
  </si>
  <si>
    <t>062-955-3116</t>
  </si>
  <si>
    <t>광주시 북구 용강길 86  (용강동)</t>
  </si>
  <si>
    <t>대구시 동구 반야월로 102, 5층(율하동)</t>
  </si>
  <si>
    <t>대호전기소방</t>
  </si>
  <si>
    <t>김대륜</t>
  </si>
  <si>
    <t>0502-123-1592</t>
  </si>
  <si>
    <t>0502-123-1590</t>
  </si>
  <si>
    <t>제주도 제주시 오광로 96, 1층 (이호이동)</t>
  </si>
  <si>
    <t>우복이엔씨(주)</t>
  </si>
  <si>
    <t>권오봉</t>
  </si>
  <si>
    <t>02-857-4668</t>
  </si>
  <si>
    <t>02-857-4661</t>
  </si>
  <si>
    <t>서울시 구로구 디지털로33길 55, 402호(구로동)</t>
  </si>
  <si>
    <t>(주)주현개발</t>
  </si>
  <si>
    <t>최해범</t>
  </si>
  <si>
    <t>02-897-0939</t>
  </si>
  <si>
    <t>02-899-3700</t>
  </si>
  <si>
    <t>경기도 광명시 하안로 60, 비동 601호(소하동, 광명테크노파크)</t>
  </si>
  <si>
    <t>(주)더원이앤씨</t>
  </si>
  <si>
    <t>노경환</t>
  </si>
  <si>
    <t>031-383-1230</t>
  </si>
  <si>
    <t>031-382-1233</t>
  </si>
  <si>
    <t>경기도 안양시 동안구 평촌대로 239, 736호 (비산동)</t>
  </si>
  <si>
    <t>031-793-9550</t>
  </si>
  <si>
    <t>경기도 하남시 덕풍동로 111-33, 213호  (덕풍동)</t>
  </si>
  <si>
    <t>충북 제천시 칠성로 76, 3층(의림동)</t>
  </si>
  <si>
    <t>서울시 강남구 선릉로133길 4, 아이큐박스빌딩 502호 (논현동)</t>
  </si>
  <si>
    <t>경기도 안양시 동안구 흥안대로 415, 102호,103호(평촌동, 두산벤처다임)</t>
  </si>
  <si>
    <t>(주)라미큐브</t>
  </si>
  <si>
    <t>정승호</t>
  </si>
  <si>
    <t>02-516-3289</t>
  </si>
  <si>
    <t>02-516-3290</t>
  </si>
  <si>
    <t>서울시 강남구 논현로 54, 5층(개포동, 연아빌딩)</t>
  </si>
  <si>
    <t>서울시 송파구 동남로 98, 6층(문정동, 대호빌딩)</t>
  </si>
  <si>
    <t>(주)팩토리후</t>
  </si>
  <si>
    <t>안흥준</t>
  </si>
  <si>
    <t>02-3448-9988</t>
  </si>
  <si>
    <t>02-3448-9985</t>
  </si>
  <si>
    <t>서울시 강남구 강남대로128길 81, 2층(논현동)</t>
  </si>
  <si>
    <t>서울시 강남구 봉은사로50길 8, 4층(역삼동, 예전빌딩)</t>
  </si>
  <si>
    <t>경북 경주시 재동길 50  (충효동)</t>
  </si>
  <si>
    <t>노벨콘(주)</t>
  </si>
  <si>
    <t>권준</t>
  </si>
  <si>
    <t>02-529-7444</t>
  </si>
  <si>
    <t>02-529-7446</t>
  </si>
  <si>
    <t>서울시 송파구 올림픽로35가길 10, 에이동 406호(신천동, 잠실더샵스타파크오피스텔)</t>
  </si>
  <si>
    <t>김장수</t>
  </si>
  <si>
    <t>서울시 송파구 법원로 127, 제7층 706호,707호(문정동, 문정대명벨리온)</t>
  </si>
  <si>
    <t>서울시 송파구 송파대로 167, 에이동 에이914호,에이915호(문정동, 문정역테라타워)</t>
  </si>
  <si>
    <t>이형주</t>
  </si>
  <si>
    <t>충북 영동군 용산면 한석천작로 81</t>
  </si>
  <si>
    <t>서울시 서초구 서초대로26길 3, 3층, 4층(방배동)</t>
  </si>
  <si>
    <t>서울시 성동구 성수이로24길 31, 902호(성수동2가, 성진코원빌딩)</t>
  </si>
  <si>
    <t>하기룡</t>
  </si>
  <si>
    <t>서울시 송파구 송파대로 167, B동 1119~1122호 (문정동)</t>
  </si>
  <si>
    <t>최두현</t>
  </si>
  <si>
    <t>02-575-9526</t>
  </si>
  <si>
    <t>02-575-9529</t>
  </si>
  <si>
    <t>서울시 서초구 바우뫼로41길 72-2, 401호(양재동, 화인빌딩)</t>
  </si>
  <si>
    <t>이누스(주)</t>
  </si>
  <si>
    <t>홍승렬</t>
  </si>
  <si>
    <t>02-6989-1700</t>
  </si>
  <si>
    <t>02-6989-1897</t>
  </si>
  <si>
    <t>서울시 강남구 영동대로96길 34, 4층  (삼성동)</t>
  </si>
  <si>
    <t>서울시 서초구 언남길 15-3, 5층(양재동)</t>
  </si>
  <si>
    <t>서울시 광진구 광나루로44길 9(구의동)</t>
  </si>
  <si>
    <t>서울시 도봉구 노해로 208(쌍문동)</t>
  </si>
  <si>
    <t>(주)더조은건설</t>
  </si>
  <si>
    <t>김종연</t>
  </si>
  <si>
    <t>031-523-3306</t>
  </si>
  <si>
    <t>031-523-9225</t>
  </si>
  <si>
    <t>경기도 남양주시 경춘로1256번길 10, 306호  (평내동)</t>
  </si>
  <si>
    <t>(합자)안현건설</t>
  </si>
  <si>
    <t>한종현</t>
  </si>
  <si>
    <t>042-638-9155</t>
  </si>
  <si>
    <t>042-625-9155</t>
  </si>
  <si>
    <t>대전시 유성구 은구비남로7번길 26, 401호(지족동, 한빛빌딩)</t>
  </si>
  <si>
    <t>부경엔지니어링(주)</t>
  </si>
  <si>
    <t>백경희</t>
  </si>
  <si>
    <t>042-632-8413</t>
  </si>
  <si>
    <t>042-632-8414</t>
  </si>
  <si>
    <t>충남 보령시 보령북로 98(대천동)</t>
  </si>
  <si>
    <t>태륭건설(합자)</t>
  </si>
  <si>
    <t>박성준</t>
  </si>
  <si>
    <t>051-918-3200</t>
  </si>
  <si>
    <t>051-918-3201</t>
  </si>
  <si>
    <t>부산시 중구 중앙대로 149, 3층(대창동2가)</t>
  </si>
  <si>
    <t>서울시 노원구 석계로 98-2, 광운대역 3층 (월계동)</t>
  </si>
  <si>
    <t>디자인렉스(주)</t>
  </si>
  <si>
    <t>유한식</t>
  </si>
  <si>
    <t>02-921-5052</t>
  </si>
  <si>
    <t>02-921-5054</t>
  </si>
  <si>
    <t>경기도 파주시 파주읍 성현안길 138</t>
  </si>
  <si>
    <t>인천시 중구 신포로 4(사동)</t>
  </si>
  <si>
    <t>서울시 성북구 서경로 124, 한림관 1408호(정릉동, 서경대학교)</t>
  </si>
  <si>
    <t>(주)위너건축</t>
  </si>
  <si>
    <t>조용민</t>
  </si>
  <si>
    <t>031-215-9225</t>
  </si>
  <si>
    <t>031-215-9226</t>
  </si>
  <si>
    <t>경기도 용인시 수지구 광교중앙로 298, 6층 602호(상현동, 드림타워2)</t>
  </si>
  <si>
    <t>서울시 영등포구 당산로2길 12, 701호(문래동3가,에이스테크노타워)</t>
  </si>
  <si>
    <t>(주)조명건설</t>
  </si>
  <si>
    <t>김하영</t>
  </si>
  <si>
    <t>02-566-9086</t>
  </si>
  <si>
    <t>02-562-9563</t>
  </si>
  <si>
    <t>서울시 강서구 마곡동로4길 15, 506호(마곡동, 엠팰리체)</t>
  </si>
  <si>
    <t>(주)동산조경</t>
  </si>
  <si>
    <t>고재철</t>
  </si>
  <si>
    <t>031-997-0454</t>
  </si>
  <si>
    <t>031-997-0456</t>
  </si>
  <si>
    <t>경기도 김포시 사우중로 48, 302호(사우동, 드림월드프라자)</t>
  </si>
  <si>
    <t>동화케이팀(주)</t>
  </si>
  <si>
    <t>김정수</t>
  </si>
  <si>
    <t>032-294-8000</t>
  </si>
  <si>
    <t>032-232-3690</t>
  </si>
  <si>
    <t>인천시 서구 서곶로 300, 5층(심곡동)</t>
  </si>
  <si>
    <t>인천시 남동구 아암대로 1223, 5층 511호(고잔동)</t>
  </si>
  <si>
    <t>가교산업(주)</t>
  </si>
  <si>
    <t>박호근</t>
  </si>
  <si>
    <t>055-345-3314</t>
  </si>
  <si>
    <t>055-345-3315</t>
  </si>
  <si>
    <t>경남 김해시 한림면 김해대로 1160-22</t>
  </si>
  <si>
    <t>대구시 동구 동부로30길 72, 202호(신천동)</t>
  </si>
  <si>
    <t>대구시 달서구 와룡로 269, 5층(죽전동, 대천빌딩)</t>
  </si>
  <si>
    <t>대전시 서구 계백로1300번길 135 (정림동)</t>
  </si>
  <si>
    <t>(주)알프스이십일</t>
  </si>
  <si>
    <t>정기상</t>
  </si>
  <si>
    <t>031-768-0606</t>
  </si>
  <si>
    <t>031-768-6336</t>
  </si>
  <si>
    <t>경기도 광주시 초월읍 용수길32번길 20-33</t>
  </si>
  <si>
    <t>서울시 관악구 난곡로 285-1(신림동)</t>
  </si>
  <si>
    <t>반도호이스트크레인(주)</t>
  </si>
  <si>
    <t>강현규</t>
  </si>
  <si>
    <t>031-352-6294</t>
  </si>
  <si>
    <t>031-366-0415</t>
  </si>
  <si>
    <t>경기도 화성시 장안면 금의당골길 38-97, 1동</t>
  </si>
  <si>
    <t>(주)엔에스프리</t>
  </si>
  <si>
    <t>김지환</t>
  </si>
  <si>
    <t>031-227-8701</t>
  </si>
  <si>
    <t>031-227-8703</t>
  </si>
  <si>
    <t>경기도 화성시 봉담읍 왕림2길 32, 1층(가동)</t>
  </si>
  <si>
    <t>무성토건(주)</t>
  </si>
  <si>
    <t>김종한</t>
  </si>
  <si>
    <t>051-802-5353</t>
  </si>
  <si>
    <t>051-803-5511</t>
  </si>
  <si>
    <t>부산시 동구 망양로 800(수정동)</t>
  </si>
  <si>
    <t>(주)대한이엔지</t>
  </si>
  <si>
    <t>박대지</t>
  </si>
  <si>
    <t>051-633-2119</t>
  </si>
  <si>
    <t>051-647-0120</t>
  </si>
  <si>
    <t>부산시 남구 황령대로74번길 72(문현동)</t>
  </si>
  <si>
    <t>부산시 금정구 중앙대로 1774, 남평문씨회관 2층  (부곡동)</t>
  </si>
  <si>
    <t>서울시 강서구 화곡로 346, 1201호(화곡동)</t>
  </si>
  <si>
    <t>서울시 양천구 오목로 193, 6층(신정동, 덕운빌딩)</t>
  </si>
  <si>
    <t>이진산업(주)</t>
  </si>
  <si>
    <t>이병철</t>
  </si>
  <si>
    <t>02-2696-2599</t>
  </si>
  <si>
    <t>02-2696-2595</t>
  </si>
  <si>
    <t>서울시 양천구 오목로50길 23, 201호(신정동, 문창빌딩)</t>
  </si>
  <si>
    <t>종로산업안전㈜</t>
  </si>
  <si>
    <t>서경도</t>
  </si>
  <si>
    <t>031-651-7631</t>
  </si>
  <si>
    <t>031-651-7632</t>
  </si>
  <si>
    <t>경기도 안성시 공도읍 공도로 170</t>
  </si>
  <si>
    <t>(주)호산건설</t>
  </si>
  <si>
    <t>성호기</t>
  </si>
  <si>
    <t>051-622-4812</t>
  </si>
  <si>
    <t>051-622-4813</t>
  </si>
  <si>
    <t>부산시 남구 수영로 269, 6층(대연동)</t>
  </si>
  <si>
    <t>(유)신우이엔지</t>
  </si>
  <si>
    <t>전북 전주시 완산구 원효자길 31(효자동2가)</t>
  </si>
  <si>
    <t>(주)원영</t>
  </si>
  <si>
    <t>이동원</t>
  </si>
  <si>
    <t>061-724-6001</t>
  </si>
  <si>
    <t>061-721-5015</t>
  </si>
  <si>
    <t>전남 순천시 장선배기길 33 (조례동)</t>
  </si>
  <si>
    <t>전북 김제시 만경읍 백석로 371</t>
  </si>
  <si>
    <t>광주시 광산구 하남산단1번로 43 (하남동)</t>
  </si>
  <si>
    <t>(주)더원</t>
  </si>
  <si>
    <t>전인표</t>
  </si>
  <si>
    <t>033-748-6366</t>
  </si>
  <si>
    <t>033-748-6368</t>
  </si>
  <si>
    <t>강원도 원주시 라옹정길 65, 4층(관설동)</t>
  </si>
  <si>
    <t>(주)현대에스더블유디산업</t>
  </si>
  <si>
    <t>이창규</t>
  </si>
  <si>
    <t>031-413-1061</t>
  </si>
  <si>
    <t>031-413-1062</t>
  </si>
  <si>
    <t>경기도 안산시 단원구 광덕대로 193, 306호(고잔동, 신양타운)</t>
  </si>
  <si>
    <t>서울시 금천구 가산디지털2로 53, 1712호(가산동, 한라시그마밸리)</t>
  </si>
  <si>
    <t>금광특수건설(주)</t>
  </si>
  <si>
    <t>김기봉</t>
  </si>
  <si>
    <t>02-716-0476</t>
  </si>
  <si>
    <t>02-716-0478</t>
  </si>
  <si>
    <t>서울시 강남구 논현로 26, 301호(개포동, 퍼시픽빌딩)</t>
  </si>
  <si>
    <t>041-360-0733</t>
  </si>
  <si>
    <t>041-360-0739</t>
  </si>
  <si>
    <t>충남 당진시 송악읍 부곡공단4길 28-206</t>
  </si>
  <si>
    <t>(주)세호개발</t>
  </si>
  <si>
    <t>이광수</t>
  </si>
  <si>
    <t>031-444-0530</t>
  </si>
  <si>
    <t>031-444-0531</t>
  </si>
  <si>
    <t>경기도 안양시 만안구 안양로329번길 108, 지상 5층 501호(안양동,안양월드)</t>
  </si>
  <si>
    <t>(주)아이디스튜디오</t>
  </si>
  <si>
    <t>지석훈</t>
  </si>
  <si>
    <t>070-8836-5192</t>
  </si>
  <si>
    <t>02-323-5192</t>
  </si>
  <si>
    <t>서울시 마포구 양화로11길 64, 3층 302호(서교동, 명진빌딩)</t>
  </si>
  <si>
    <t>부산시 남구 지게골로 52-15, 상가동 2101호 (문현동, 벽산한성기린아파트)</t>
  </si>
  <si>
    <t>전남 곡성군 겸면 마전농공길 30</t>
  </si>
  <si>
    <t>(주)금풍</t>
  </si>
  <si>
    <t>이용언</t>
  </si>
  <si>
    <t>031-402-9448</t>
  </si>
  <si>
    <t>031-402-9449</t>
  </si>
  <si>
    <t>경기도 안산시 단원구 원선로 43, 2층  (원곡동)</t>
  </si>
  <si>
    <t>전명한</t>
  </si>
  <si>
    <t>인천시 서구 북항로32번안길 111, 1층(원창동)</t>
  </si>
  <si>
    <t>인천시 서구 청라커낼로288번길 10, 710호(청라동, 더스페이스타워)</t>
  </si>
  <si>
    <t>부산시 해운대구시 해운대해변로 371, 302호 (중동, 솔레비취오피스텔)</t>
  </si>
  <si>
    <t>(주)건일이엔지</t>
  </si>
  <si>
    <t>문희준</t>
  </si>
  <si>
    <t>032-652-4059</t>
  </si>
  <si>
    <t>경기도 부천시 중동로254번길 64, 203호(중동, 신일아르디세)</t>
  </si>
  <si>
    <t>다주건설(주)</t>
  </si>
  <si>
    <t>윤병철</t>
  </si>
  <si>
    <t>02-908-0140</t>
  </si>
  <si>
    <t>02-996-3754</t>
  </si>
  <si>
    <t>서울시 강북구 4.19로 61-1, 신성빌딩3층(수유동)</t>
  </si>
  <si>
    <t>(주)원하우징</t>
  </si>
  <si>
    <t>서대원</t>
  </si>
  <si>
    <t>032-566-9942</t>
  </si>
  <si>
    <t>032-232-3137</t>
  </si>
  <si>
    <t>인천시 서구 청라커낼로 264, 9층 901호(청라동, 청라두손중앙프라자)</t>
  </si>
  <si>
    <t>(주)이호건업</t>
  </si>
  <si>
    <t>이영란</t>
  </si>
  <si>
    <t>02-3472-4766</t>
  </si>
  <si>
    <t>02-598-5534</t>
  </si>
  <si>
    <t>서울시 서초구 방배로4길 6, 2층 201호(방배동, 정도빌딩)</t>
  </si>
  <si>
    <t>(주)대한리더스산업</t>
  </si>
  <si>
    <t>김상길</t>
  </si>
  <si>
    <t>02-712-8276</t>
  </si>
  <si>
    <t>02-2633-8276</t>
  </si>
  <si>
    <t>서울시 구로구 신도림로11다길 22-13, 2층(신도림동)</t>
  </si>
  <si>
    <t>경기도 광명시 오리로 649, 804호,807호(하안동, 경일빌딩)</t>
  </si>
  <si>
    <t>서울시 서초구 서운로 11, 401(서초동, 서초대우디오빌)</t>
  </si>
  <si>
    <t>(주)정우석재</t>
  </si>
  <si>
    <t>이종건/송우철</t>
  </si>
  <si>
    <t>051-753-2828</t>
  </si>
  <si>
    <t>051-751-8338</t>
  </si>
  <si>
    <t>부산시 기장군 정관읍 산단3로 42-36</t>
  </si>
  <si>
    <t>서울시 중랑구 봉우재로 113, 5층(상봉동)</t>
  </si>
  <si>
    <t>(주)타운환경개발</t>
  </si>
  <si>
    <t>최택호</t>
  </si>
  <si>
    <t>031-904-7700</t>
  </si>
  <si>
    <t>031-904-7986</t>
  </si>
  <si>
    <t>경기도 고양시 일산동구 정발산로 38, 505-1호(장항동, 양우이스턴시티)</t>
  </si>
  <si>
    <t>042-537-9886</t>
  </si>
  <si>
    <t>042-537-9887</t>
  </si>
  <si>
    <t>대전시 서구 동서대로 981</t>
  </si>
  <si>
    <t>서울시 강남구 개포로 245, 202호(개포동, 건우빌딩)</t>
  </si>
  <si>
    <t>대구시 남구 대명로 301 (대명동)</t>
  </si>
  <si>
    <t>금강유리(주)</t>
  </si>
  <si>
    <t>차용식</t>
  </si>
  <si>
    <t>02-571-0647</t>
  </si>
  <si>
    <t>02-572-2981</t>
  </si>
  <si>
    <t>충북 음성군 금왕읍 유촌로232번길 90</t>
  </si>
  <si>
    <t>(주)세림개발</t>
  </si>
  <si>
    <t>조수억</t>
  </si>
  <si>
    <t>02-897-8411</t>
  </si>
  <si>
    <t>02-897-8415</t>
  </si>
  <si>
    <t>경기도 광명시 소하로109번길 19, 7층 704호(소하동, 서울시프라자)</t>
  </si>
  <si>
    <t>(주)공진산업개발</t>
  </si>
  <si>
    <t>임귀모</t>
  </si>
  <si>
    <t>02-572-0481</t>
  </si>
  <si>
    <t>02-572-0489</t>
  </si>
  <si>
    <t>서울시 서초구 사평대로20길 7, 302호 (반포동, 태한빌딩)</t>
  </si>
  <si>
    <t>광훈토건(주)</t>
  </si>
  <si>
    <t>성덕경</t>
  </si>
  <si>
    <t>02-872-7991</t>
  </si>
  <si>
    <t>02-872-7993</t>
  </si>
  <si>
    <t>서울시 관악구 남부순환로 1693(봉천동)</t>
  </si>
  <si>
    <t>(주)대진건업</t>
  </si>
  <si>
    <t>송윤상</t>
  </si>
  <si>
    <t>031-332-9600</t>
  </si>
  <si>
    <t>02-572-9920</t>
  </si>
  <si>
    <t>서울시 서초구 강남대로6길 20, 2층(양재동, 무아빌딩)</t>
  </si>
  <si>
    <t>02-862-2518</t>
  </si>
  <si>
    <t>충남 천안시 동남구 동면 화복로 536</t>
  </si>
  <si>
    <t>인천시 부평구 삼산동 459-2 하이존프라자 403호</t>
  </si>
  <si>
    <t>서울시 금천구 가산디지털1로 5, 16층 1613호(가산동, 대륭테크노타운20차)</t>
  </si>
  <si>
    <t>(주)신지원건설</t>
  </si>
  <si>
    <t>김대근</t>
  </si>
  <si>
    <t>02-882-7400</t>
  </si>
  <si>
    <t>02-882-7402</t>
  </si>
  <si>
    <t>서울시 관악구 신림로59길 23, 1104호(신림동, 삼모스포렉스)</t>
  </si>
  <si>
    <t>벽산중기산업(주)</t>
  </si>
  <si>
    <t>서일모 / 박용운</t>
  </si>
  <si>
    <t>031-666-5934</t>
  </si>
  <si>
    <t>031-664-7165</t>
  </si>
  <si>
    <t>경기도 평택시 서탄면 내천길 33</t>
  </si>
  <si>
    <t>(주)예림타워</t>
  </si>
  <si>
    <t>조중현</t>
  </si>
  <si>
    <t>02-516-3750</t>
  </si>
  <si>
    <t>02-516-9559</t>
  </si>
  <si>
    <t>서울시 서초구 남부순환로 2457, 501-1호(서초동, 보성빌딩)</t>
  </si>
  <si>
    <t>(주)대명개발</t>
  </si>
  <si>
    <t>배기현</t>
  </si>
  <si>
    <t>064-713-0631</t>
  </si>
  <si>
    <t>064-713-0632</t>
  </si>
  <si>
    <t>제주도 제주시 월랑로10길 15, 2층(노형동)</t>
  </si>
  <si>
    <t>(주)제일테크노스</t>
  </si>
  <si>
    <t>최재우</t>
  </si>
  <si>
    <t>054-278-2841</t>
  </si>
  <si>
    <t>054-278-2883</t>
  </si>
  <si>
    <t>경북 포항시 남구 장흥로39번길 7(장흥동)</t>
  </si>
  <si>
    <t>(주)미성이앤씨</t>
  </si>
  <si>
    <t>한인호</t>
  </si>
  <si>
    <t>031-971-8541</t>
  </si>
  <si>
    <t>031-971-0687</t>
  </si>
  <si>
    <t>경기도 고양시 덕양구 충장로 134, 608호(행신동, 아이프라자)</t>
  </si>
  <si>
    <t>경기도 군포시 산본로 378, 818호(산본동, 산본사이버텔)</t>
  </si>
  <si>
    <t>태광지질(주)</t>
  </si>
  <si>
    <t>곽광호</t>
  </si>
  <si>
    <t>02-899-8633</t>
  </si>
  <si>
    <t>02-899-8631</t>
  </si>
  <si>
    <t>경기도 광명시 범안로 998(하안동)</t>
  </si>
  <si>
    <t>032-424-0488</t>
  </si>
  <si>
    <t>인천시 남동구 인주대로 541, 5층 501호(구월동, 삼원빌딩)</t>
  </si>
  <si>
    <t>(주)동호리프트</t>
  </si>
  <si>
    <t>석동호</t>
  </si>
  <si>
    <t>02-2696-0703</t>
  </si>
  <si>
    <t>02-2604-3552</t>
  </si>
  <si>
    <t>서울시 양천구 남부순환로 390, 3층(신월동, 원창빌딩)</t>
  </si>
  <si>
    <t>(주)거웅특수건설</t>
  </si>
  <si>
    <t>양병길</t>
  </si>
  <si>
    <t>042-632-1966</t>
  </si>
  <si>
    <t>042-635-1966</t>
  </si>
  <si>
    <t>대전시 중구 대종로 553, 107호(선화동, 청구빌딩)</t>
  </si>
  <si>
    <t>(주)화이날기업</t>
  </si>
  <si>
    <t>박창작</t>
  </si>
  <si>
    <t>031-529-6272</t>
  </si>
  <si>
    <t>031-529-6277</t>
  </si>
  <si>
    <t>경기도 남양주시 진접읍 부마로80번길 71-10</t>
  </si>
  <si>
    <t>동천조경(주)</t>
  </si>
  <si>
    <t>한승우</t>
  </si>
  <si>
    <t>02-532-1466</t>
  </si>
  <si>
    <t>031-722-1439</t>
  </si>
  <si>
    <t>경기도 성남시 수정구 복정로 29, 3층 302호(복정동)</t>
  </si>
  <si>
    <t>청호건설(주)</t>
  </si>
  <si>
    <t>김성철</t>
  </si>
  <si>
    <t>032-328-0681</t>
  </si>
  <si>
    <t>032-328-0683</t>
  </si>
  <si>
    <t>경기도 부천시 부일로 115(상동)</t>
  </si>
  <si>
    <t>(주)세일하우징</t>
  </si>
  <si>
    <t>윤혜련</t>
  </si>
  <si>
    <t>031-986-4104</t>
  </si>
  <si>
    <t>031-997-4103</t>
  </si>
  <si>
    <t>경기도 김포시 고촌읍 신곡로 108</t>
  </si>
  <si>
    <t>김성진</t>
  </si>
  <si>
    <t>경남 김해시 한림면 김해대로1031번길 20</t>
  </si>
  <si>
    <t>(주)성보디엔씨</t>
  </si>
  <si>
    <t>김주환</t>
  </si>
  <si>
    <t>032-872-6558</t>
  </si>
  <si>
    <t>032-872-6552</t>
  </si>
  <si>
    <t>인천시 미추홀구 방축로 312, 3층 309호(주안동, 주안제이타워2차)</t>
  </si>
  <si>
    <t>(주)대지건설</t>
  </si>
  <si>
    <t>윤형배</t>
  </si>
  <si>
    <t>031-881-3487</t>
  </si>
  <si>
    <t>031-881-3485</t>
  </si>
  <si>
    <t>경기도 여주시 능서면 오계2길 51</t>
  </si>
  <si>
    <t>(주)다인토건</t>
  </si>
  <si>
    <t>김송훈</t>
  </si>
  <si>
    <t>054-482-8191</t>
  </si>
  <si>
    <t>054-472-8191</t>
  </si>
  <si>
    <t>경북 구미시 선산읍 성황1길 27</t>
  </si>
  <si>
    <t>성우단열도건(주)</t>
  </si>
  <si>
    <t>김기성</t>
  </si>
  <si>
    <t>031-274-2725</t>
  </si>
  <si>
    <t>031-274-2735</t>
  </si>
  <si>
    <t>경기도 용인시 기흥구 구갈로60번길 19, 303호(구갈동)</t>
  </si>
  <si>
    <t>광주시 서구 매월2로15번길 16, 203동 205호(매월동, 매월종합상가)</t>
  </si>
  <si>
    <t>051-756-2544</t>
  </si>
  <si>
    <t>부산시 기장군 장안읍 장안산단로 190-7</t>
  </si>
  <si>
    <t>(주)동평토건</t>
  </si>
  <si>
    <t>신성식</t>
  </si>
  <si>
    <t>062-514-4613</t>
  </si>
  <si>
    <t>062-514-4610</t>
  </si>
  <si>
    <t>광주시 동구 독립로 324, 203호(계림동, 새한빌딩)</t>
  </si>
  <si>
    <t>(주)리도건설</t>
  </si>
  <si>
    <t>박호현</t>
  </si>
  <si>
    <t>062-973-3880</t>
  </si>
  <si>
    <t>062-974-3880</t>
  </si>
  <si>
    <t>광주시 광산구 첨단중앙로170번길 58 (쌍암동)</t>
  </si>
  <si>
    <t>(주)리코</t>
  </si>
  <si>
    <t>김경선</t>
  </si>
  <si>
    <t>031-322-3001</t>
  </si>
  <si>
    <t>031-322-3006</t>
  </si>
  <si>
    <t>경기도 용인시 처인구 양지면 주북로94번길 6</t>
  </si>
  <si>
    <t>(주)백산이앤티건설</t>
  </si>
  <si>
    <t>김상현</t>
  </si>
  <si>
    <t>02-453-4011~2</t>
  </si>
  <si>
    <t>02-453-4013</t>
  </si>
  <si>
    <t>서울시 광진구 광장동 114 현대골든텔 3차 501호</t>
  </si>
  <si>
    <t>(주)범양이엔씨</t>
  </si>
  <si>
    <t>이정우</t>
  </si>
  <si>
    <t>02-799-6546</t>
  </si>
  <si>
    <t>02-798-0360</t>
  </si>
  <si>
    <t>서울시 용산구 장문로6길 12(동빙고동)</t>
  </si>
  <si>
    <t>서울시 용산구 한강대로7길 22-11, (한강로3가)  (한강로3가)</t>
  </si>
  <si>
    <t>서울시 강남구 학동로6길 48, 202호(논현동,상아빌딩)</t>
  </si>
  <si>
    <t>(주)삼진산업</t>
  </si>
  <si>
    <t>김재옥</t>
  </si>
  <si>
    <t>061-381-0051</t>
  </si>
  <si>
    <t>061-381-0053</t>
  </si>
  <si>
    <t>전남 담양군 금성면 금성공단길 35</t>
  </si>
  <si>
    <t>(주)성운</t>
  </si>
  <si>
    <t>이종호</t>
  </si>
  <si>
    <t>031-943-8011</t>
  </si>
  <si>
    <t>031-943-8012</t>
  </si>
  <si>
    <t>경기도 파주시 조리읍 명봉산로114번길 43</t>
  </si>
  <si>
    <t>충북 음성군 대소면 대금로 6-81</t>
  </si>
  <si>
    <t>(주)아코퍼시스</t>
  </si>
  <si>
    <t>김순이</t>
  </si>
  <si>
    <t>031-985-7575</t>
  </si>
  <si>
    <t>031-985-3744</t>
  </si>
  <si>
    <t>경기도 김포시 대곶면 대곶서로89번길 125-43</t>
  </si>
  <si>
    <t>(주)알토</t>
  </si>
  <si>
    <t>허승효</t>
  </si>
  <si>
    <t>02-2176-1700</t>
  </si>
  <si>
    <t>02-2176-1782</t>
  </si>
  <si>
    <t>서울시 영등포구 버드나루로 15 (영등포동2가)</t>
  </si>
  <si>
    <t>김성후</t>
  </si>
  <si>
    <t>서울시 구로구 디지털로 288, 15층(구로동, 대륭포스트타워1)</t>
  </si>
  <si>
    <t>서울시 동대문구 천호대로 17, 문정빌딩 4층 (신설동)</t>
  </si>
  <si>
    <t>서울시 영등포구 문래북로 83(당산동2가, 제이씨빌딩)</t>
  </si>
  <si>
    <t>(주)우보건설</t>
  </si>
  <si>
    <t>김성남</t>
  </si>
  <si>
    <t>062-671-0404</t>
  </si>
  <si>
    <t>광주시 남구 광복마을5길 16, 2층  (진월동)</t>
  </si>
  <si>
    <t>(주)이테크건설산업</t>
  </si>
  <si>
    <t>02-2658-1514</t>
  </si>
  <si>
    <t>02-2658-1513</t>
  </si>
  <si>
    <t>서울시 강남구 영동대로106길 9, 2층(삼성동)</t>
  </si>
  <si>
    <t>(주)일신석재</t>
  </si>
  <si>
    <t>김학선</t>
  </si>
  <si>
    <t>02-487-9009</t>
  </si>
  <si>
    <t>02-477-5278</t>
  </si>
  <si>
    <t>서울시 강동구 성내로 19, 6층(성내동, 서경빌딩)</t>
  </si>
  <si>
    <t>인천시 서구 율도로16번길 11-11 (석남동)</t>
  </si>
  <si>
    <t>(주)천광건설</t>
  </si>
  <si>
    <t>오보영</t>
  </si>
  <si>
    <t>061-755-9833</t>
  </si>
  <si>
    <t>061-755-9834</t>
  </si>
  <si>
    <t>전남 순천시 고지2길 10 (가곡동)</t>
  </si>
  <si>
    <t>(주)태원씨앤씨건설</t>
  </si>
  <si>
    <t>안종수</t>
  </si>
  <si>
    <t>053-765-7403</t>
  </si>
  <si>
    <t>053-765-7405</t>
  </si>
  <si>
    <t>대구시 달서구 달구벌대로291길 37, 2층(장기동)</t>
  </si>
  <si>
    <t>부산시 수영구 광안해변로370번길 9-8, 6층 (민락동)</t>
  </si>
  <si>
    <t>서울시 서초구 강남대로8길 90</t>
  </si>
  <si>
    <t>노봉한</t>
  </si>
  <si>
    <t>서울시 서초구 바우뫼로39길 49, 지하1층 (양재동, 양재 와인루프빌)</t>
  </si>
  <si>
    <t>고려특수건업(주)</t>
  </si>
  <si>
    <t>김준현</t>
  </si>
  <si>
    <t>02-2232-7561</t>
  </si>
  <si>
    <t>02-2232-7560</t>
  </si>
  <si>
    <t>서울시 중구 장충단로8길 39, 501호(장충동1가, 팬원빌딩)</t>
  </si>
  <si>
    <t>경기도 안성시 서운면 서미로 21-6</t>
  </si>
  <si>
    <t>부산시 사하구 다산로 110(다대동)</t>
  </si>
  <si>
    <t>남재건설(주)</t>
  </si>
  <si>
    <t>최종주</t>
  </si>
  <si>
    <t>031-262-1330</t>
  </si>
  <si>
    <t>031-262-1860</t>
  </si>
  <si>
    <t>경기도 용인시 수지구 고기로377번길 45-18</t>
  </si>
  <si>
    <t>인천시 남동구 남동동로 172(고잔동)</t>
  </si>
  <si>
    <t>서울시 금천구 가산디지털1로 219, 710호(가산동, 벽산디지털밸리6차)</t>
  </si>
  <si>
    <t>안준석</t>
  </si>
  <si>
    <t>경기도 포천시 소흘읍 무란2길 32-48, 2층</t>
  </si>
  <si>
    <t>부산시 금정구 중앙대로 1799, 203-2호(구서동, 유림노르웨이아침)</t>
  </si>
  <si>
    <t>서울시 영등포구 버드나루로 50, 715호 (영등포동2가)</t>
  </si>
  <si>
    <t>부옥물산(주)</t>
  </si>
  <si>
    <t>염상욱</t>
  </si>
  <si>
    <t>031-502-1948</t>
  </si>
  <si>
    <t>031-502-1949</t>
  </si>
  <si>
    <t>경기도 안산시 상록구 반월천남길 62(팔곡일동)</t>
  </si>
  <si>
    <t>삼목에스폼(주)</t>
  </si>
  <si>
    <t>엄석호</t>
  </si>
  <si>
    <t>031-677-1234</t>
  </si>
  <si>
    <t>031-677-0320</t>
  </si>
  <si>
    <t>경기도 안성시 미양면 안성맞춤대로 474-40</t>
  </si>
  <si>
    <t>서울시 송파구 법원로 128, 에이동 15층(문정동, 에스케이메트로시티)</t>
  </si>
  <si>
    <t>삼화종합전기(주)</t>
  </si>
  <si>
    <t>문상헌</t>
  </si>
  <si>
    <t>031-569-3111</t>
  </si>
  <si>
    <t>031-564-7111</t>
  </si>
  <si>
    <t>경기도 남양주시 화도읍 마치로284번길 110-23</t>
  </si>
  <si>
    <t>에스엘건설(주)</t>
  </si>
  <si>
    <t>김성률</t>
  </si>
  <si>
    <t>031-8003-2637</t>
  </si>
  <si>
    <t>031-8003-2639</t>
  </si>
  <si>
    <t>경기도 화성시 여울로2길 33-15(능동)</t>
  </si>
  <si>
    <t>대구시 달서구 달구벌대로 1568, 3층 (감삼동)</t>
  </si>
  <si>
    <t>제이에스강건(주)</t>
  </si>
  <si>
    <t>이종석</t>
  </si>
  <si>
    <t>02-833-0762</t>
  </si>
  <si>
    <t>02-833-0764</t>
  </si>
  <si>
    <t>서울시 금천구 가산디지털1로 181, 제12층 제1207호(가산동, 가산더블유센터)</t>
  </si>
  <si>
    <t>(주)센코어테크</t>
  </si>
  <si>
    <t>이승환</t>
  </si>
  <si>
    <t>043-532-0631</t>
  </si>
  <si>
    <t>043-532-0633</t>
  </si>
  <si>
    <t>충북 진천군 진천읍 생거진천로 1457</t>
  </si>
  <si>
    <t>(주)충전공영개발</t>
  </si>
  <si>
    <t>이귀식</t>
  </si>
  <si>
    <t>02-835-5700</t>
  </si>
  <si>
    <t>02-835-9977</t>
  </si>
  <si>
    <t>서울시 영등포구 신풍로 68(신길동, 씨제이빌딩)</t>
  </si>
  <si>
    <t>(주)현대리바트</t>
  </si>
  <si>
    <t>윤기철</t>
  </si>
  <si>
    <t>031-331-9114</t>
  </si>
  <si>
    <t>031-629-7656</t>
  </si>
  <si>
    <t>경기도 용인시 처인구 남사면 경기도동로 316</t>
  </si>
  <si>
    <t>창득설비(주)</t>
  </si>
  <si>
    <t>송주창</t>
  </si>
  <si>
    <t>02-793-5078</t>
  </si>
  <si>
    <t>02-792-1041</t>
  </si>
  <si>
    <t>서울시 용산구 회나무로6길 5, 5층5 02호(혜광빌딩)  (이태원동)</t>
  </si>
  <si>
    <t>천석건설(주)</t>
  </si>
  <si>
    <t>유재중</t>
  </si>
  <si>
    <t>02-3401-8116</t>
  </si>
  <si>
    <t>02-3401-7864</t>
  </si>
  <si>
    <t>서울시 송파구 송파대로28길 20(가락동, 세화빌딩)</t>
  </si>
  <si>
    <t>서울시 강동구 천호대로 1082, 702호(성내동, 경남빌딩)</t>
  </si>
  <si>
    <t>태영피엔씨(주)</t>
  </si>
  <si>
    <t>김연정</t>
  </si>
  <si>
    <t>032-467-6659</t>
  </si>
  <si>
    <t>032-463-6659</t>
  </si>
  <si>
    <t>인천시 남동구 하촌로70번길 70-14, 3동101호(만수동)</t>
  </si>
  <si>
    <t>피이스건설(주)</t>
  </si>
  <si>
    <t>송영교</t>
  </si>
  <si>
    <t>02-574-1812</t>
  </si>
  <si>
    <t>02-574-1814</t>
  </si>
  <si>
    <t>서울시 서초구 언남17길 2, 301호(양재동, 동성빌딩)</t>
  </si>
  <si>
    <t>한빛테라죠산업(주)</t>
  </si>
  <si>
    <t>정창현</t>
  </si>
  <si>
    <t>031-532-2145</t>
  </si>
  <si>
    <t>031-532-2102</t>
  </si>
  <si>
    <t>경기도 포천시 창수면 포천로 2561</t>
  </si>
  <si>
    <t>현대엘리베이터(주)</t>
  </si>
  <si>
    <t>송승봉</t>
  </si>
  <si>
    <t>02-3670-0504</t>
  </si>
  <si>
    <t>02-3672-4111</t>
  </si>
  <si>
    <t>경기도 이천시 부발읍 경충대로 2091</t>
  </si>
  <si>
    <t>티케이엘리베이터코리아(주)</t>
  </si>
  <si>
    <t>서득현</t>
  </si>
  <si>
    <t>041-589-4021</t>
  </si>
  <si>
    <t>041-589-4200</t>
  </si>
  <si>
    <t>충남 천안시 서북구 입장면 연곡길 235</t>
  </si>
  <si>
    <t>한국미쓰비시엘리베이터(주)</t>
  </si>
  <si>
    <t>김용성</t>
  </si>
  <si>
    <t>032-585-5391</t>
  </si>
  <si>
    <t>032-584-9618</t>
  </si>
  <si>
    <t>인천시 서구 가좌1동 173-40 외</t>
  </si>
  <si>
    <t>오티스엘리베이터(유)</t>
  </si>
  <si>
    <t>조익서</t>
  </si>
  <si>
    <t>02-6007-3545</t>
  </si>
  <si>
    <t>02-6007-3290</t>
  </si>
  <si>
    <t>서울시 영등포구 국제금융로 10, 6층,7층,8층(여의도동)</t>
  </si>
  <si>
    <t>성웅건설(주)</t>
  </si>
  <si>
    <t>노왕균</t>
  </si>
  <si>
    <t>031-335-6799</t>
  </si>
  <si>
    <t>031-335-9711</t>
  </si>
  <si>
    <t>경기도 용인시 처인구 금령로 191만방플라자 2층</t>
  </si>
  <si>
    <t>(주)흥명건설</t>
  </si>
  <si>
    <t>채종필</t>
  </si>
  <si>
    <t>031-567-6845</t>
  </si>
  <si>
    <t>031-521-6846</t>
  </si>
  <si>
    <t>경기도 남양주시 와부읍 덕소로284번길 10-7, 2층(금강빌딩)</t>
  </si>
  <si>
    <t>네오아키</t>
  </si>
  <si>
    <t>채영준</t>
  </si>
  <si>
    <t>02-6959-3946</t>
  </si>
  <si>
    <t>02-6959-3947</t>
  </si>
  <si>
    <t>서울특별시 송파구 위례광장로 188,517(장지동,아이온스퀘어)</t>
  </si>
  <si>
    <t>주방기기납품설치</t>
  </si>
  <si>
    <t>티에스파워(주)</t>
  </si>
  <si>
    <t>박기봉</t>
  </si>
  <si>
    <t>031-988-1573</t>
  </si>
  <si>
    <t>031-988-1574</t>
  </si>
  <si>
    <t>경기도 김포시 양촌읍 황금로 127번길 44</t>
  </si>
  <si>
    <t>(주)지엔씨에너지</t>
  </si>
  <si>
    <t>안병철</t>
  </si>
  <si>
    <t>02-2164-9200</t>
  </si>
  <si>
    <t>02-2164-9201</t>
  </si>
  <si>
    <t>서울시 영등포구 양산로 43, 1007호 (양평동3가,우림이비지센터)</t>
  </si>
  <si>
    <t>디지털도어록</t>
  </si>
  <si>
    <t>서울시 마포구 성산로8길 10, (성산동,화인텍빌딩5층)</t>
  </si>
  <si>
    <t>(주)제일철강</t>
  </si>
  <si>
    <t>063-212-1155</t>
  </si>
  <si>
    <t>063-212-7653</t>
  </si>
  <si>
    <t>전북 전주시 덕진구 혁신로 607(여의동)</t>
  </si>
  <si>
    <t>오성철강(주)</t>
  </si>
  <si>
    <t>유재욱</t>
  </si>
  <si>
    <t>042-627-4001</t>
  </si>
  <si>
    <t>042-627-4005</t>
  </si>
  <si>
    <t>대전시 유성구 대정북로 20(대정동)</t>
  </si>
  <si>
    <t>서울시 중구 을지로 115 (을지로3가)</t>
  </si>
  <si>
    <t>(주)동진씨앤씨</t>
  </si>
  <si>
    <t>변필근</t>
  </si>
  <si>
    <t>031-526-1001</t>
  </si>
  <si>
    <t>070-4736-0011</t>
  </si>
  <si>
    <t>경기도 용인시 처인구 모현면 곡현로 745</t>
  </si>
  <si>
    <t>(주)동성계전</t>
  </si>
  <si>
    <t>양만식</t>
  </si>
  <si>
    <t>031-946-5981</t>
  </si>
  <si>
    <t>031-946-5983</t>
  </si>
  <si>
    <t>경기도 파주시 조리읍 장곡로 101</t>
  </si>
  <si>
    <t>셰아란프라디프히란타페르난도</t>
  </si>
  <si>
    <t>경남 함안군 군북면 함안산단1길 58</t>
  </si>
  <si>
    <t>서울시 강남구 학동로 172, 2층(논현동, 진흥빌딩)</t>
  </si>
  <si>
    <t>파란씨앤아이(주)</t>
  </si>
  <si>
    <t>권순천</t>
  </si>
  <si>
    <t>02-865-9471</t>
  </si>
  <si>
    <t>02-865-9425</t>
  </si>
  <si>
    <t>서울시 은평구 연서로 29, 507호(역촌동, 정라실크텔)</t>
  </si>
  <si>
    <t>(주)신화에스디</t>
  </si>
  <si>
    <t>성하원</t>
  </si>
  <si>
    <t>050-4066-0567</t>
  </si>
  <si>
    <t>충북 청주시 서원구 산남로70번길 34, 317호(산남동, 신성미소시티블루1)</t>
  </si>
  <si>
    <t>(주)동양</t>
  </si>
  <si>
    <t>정진학</t>
  </si>
  <si>
    <t>02-6150-7161</t>
  </si>
  <si>
    <t>02-6150-7159</t>
  </si>
  <si>
    <t>서울시 영등포구 국제금융로2길 24(여의도동)</t>
  </si>
  <si>
    <t>세일도기(주)</t>
  </si>
  <si>
    <t>양현우</t>
  </si>
  <si>
    <t>02-420-8111</t>
  </si>
  <si>
    <t>02-420-4999</t>
  </si>
  <si>
    <t>서울시 송파구 백제고분로 116, 3층(잠실동, 일신빌딩)</t>
  </si>
  <si>
    <t>(주)선정테크</t>
  </si>
  <si>
    <t>신덕호</t>
  </si>
  <si>
    <t>02-806-1015</t>
  </si>
  <si>
    <t>02-806-1017</t>
  </si>
  <si>
    <t>서울시 금천구 시흥대로 97, 22동 119호(시흥동, 시흥유통상가)</t>
  </si>
  <si>
    <t>케이원펌프(주)</t>
  </si>
  <si>
    <t>최민형</t>
  </si>
  <si>
    <t>032-216-1815</t>
  </si>
  <si>
    <t>032-216-1817</t>
  </si>
  <si>
    <t>경기도 부천시 안곡로 195 (괴안동)</t>
  </si>
  <si>
    <t>02-784-1451</t>
  </si>
  <si>
    <t>서울시 영등포구 국제금융로 70(여의도동)</t>
  </si>
  <si>
    <t>(주)가우세라믹</t>
  </si>
  <si>
    <t>김덕훈</t>
  </si>
  <si>
    <t>02-3444-2571</t>
  </si>
  <si>
    <t>02-3444-2573</t>
  </si>
  <si>
    <t>서울시 송파구 충민로 10, 툴동 3층 에이14호(문정동, 가든파이브)</t>
  </si>
  <si>
    <t>(주)오티티</t>
  </si>
  <si>
    <t>문정수</t>
  </si>
  <si>
    <t>032-562-9174</t>
  </si>
  <si>
    <t>070-7864-1223</t>
  </si>
  <si>
    <t>인천시 서구 사월로37번안길 35 (왕길동)</t>
  </si>
  <si>
    <t>전남 순천시 해룡면 율촌산단4로 101</t>
  </si>
  <si>
    <t>서울시 영등포구 당산로 116(당산동3가)</t>
  </si>
  <si>
    <t>(주)피엘테크코리아</t>
  </si>
  <si>
    <t>이영철</t>
  </si>
  <si>
    <t>031-427-4300</t>
  </si>
  <si>
    <t>031-427-5885</t>
  </si>
  <si>
    <t>경기도 의왕시 오전공업길 13, 508호(오전동, 벽산테크노피아쓰리)</t>
  </si>
  <si>
    <t>(주)통인</t>
  </si>
  <si>
    <t>양훈모</t>
  </si>
  <si>
    <t>031-544-7364</t>
  </si>
  <si>
    <t>031-544-7365</t>
  </si>
  <si>
    <t>경기도 포천시 원동교길 81-13 (동교동)</t>
  </si>
  <si>
    <t>(주)아투</t>
  </si>
  <si>
    <t>이찬범</t>
  </si>
  <si>
    <t>031-552-4523</t>
  </si>
  <si>
    <t>031-554-4523</t>
  </si>
  <si>
    <t>경기도 남양주시 경춘로 368, 508호(다산동, 브릭스타워)</t>
  </si>
  <si>
    <t>(주)이젠파워</t>
  </si>
  <si>
    <t>031-353-3930</t>
  </si>
  <si>
    <t>031-353-2380</t>
  </si>
  <si>
    <t>경기도 화성시 향남읍 만년로151번길 106-11</t>
  </si>
  <si>
    <t>에코클리어(주)</t>
  </si>
  <si>
    <t>정철화</t>
  </si>
  <si>
    <t>055-339-3670</t>
  </si>
  <si>
    <t>055-329-3672</t>
  </si>
  <si>
    <t>경남 김해시 한림면 김해대로1288번길 53-1</t>
  </si>
  <si>
    <t>보민산업(주)</t>
  </si>
  <si>
    <t>박상현</t>
  </si>
  <si>
    <t>042-476-8328</t>
  </si>
  <si>
    <t>042-476-0089</t>
  </si>
  <si>
    <t>대전시 서구 월평로 24, 201호 (월평동)</t>
  </si>
  <si>
    <t>(주)큐브세라믹</t>
  </si>
  <si>
    <t>전승준</t>
  </si>
  <si>
    <t>02-3446-6651</t>
  </si>
  <si>
    <t>02-3446-6652</t>
  </si>
  <si>
    <t>서울시 강남구 언주로125길 13, 2층(논현동, 우정빌딩)</t>
  </si>
  <si>
    <t>성일산업(주)</t>
  </si>
  <si>
    <t>031-997-0307</t>
  </si>
  <si>
    <t>031-997-0309</t>
  </si>
  <si>
    <t>경기도 김포시 하성면 석평로 103-2(외 1필지)</t>
  </si>
  <si>
    <t>대전시 유성구 송림로 45, 2층 (하기동)</t>
  </si>
  <si>
    <t>김석진</t>
  </si>
  <si>
    <t>인천시 남동구 청능대로410번길 107(고잔동)</t>
  </si>
  <si>
    <t>서울시 성동구 아차산로 103, 802호</t>
  </si>
  <si>
    <t>한국공조엔지니어링(주)</t>
  </si>
  <si>
    <t>김현효</t>
  </si>
  <si>
    <t>031-477-3104</t>
  </si>
  <si>
    <t>031-477-3132</t>
  </si>
  <si>
    <t>경기도 평택시 포승읍 평택항로268번길 185</t>
  </si>
  <si>
    <t>경기도 성남시 분당구 미금로33번길 10 (구미동)</t>
  </si>
  <si>
    <t>유승협</t>
  </si>
  <si>
    <t>충북 진천군 이월면 고등2길 18</t>
  </si>
  <si>
    <t>시스템분배기납품설치</t>
  </si>
  <si>
    <t>(주)미성하이텍</t>
  </si>
  <si>
    <t>임말섭</t>
  </si>
  <si>
    <t>051-583-6000</t>
  </si>
  <si>
    <t>051-586-6001</t>
  </si>
  <si>
    <t>부산시 금정구 체육공원로 562 (두구동)</t>
  </si>
  <si>
    <t>(주)키움씨에스</t>
  </si>
  <si>
    <t>박종열</t>
  </si>
  <si>
    <t>02-598-8089</t>
  </si>
  <si>
    <t>02-598-8072</t>
  </si>
  <si>
    <t>서울시 서초구 반포대로23길 26, 3층(서초동)</t>
  </si>
  <si>
    <t>서울시 금천구 가산디지털1로 30, 710호(가산동, 에이스하이엔드타워10차)</t>
  </si>
  <si>
    <t>세경산업(주)</t>
  </si>
  <si>
    <t>심현일</t>
  </si>
  <si>
    <t>031-883-6357</t>
  </si>
  <si>
    <t>031-882-3632</t>
  </si>
  <si>
    <t>경기도 여주시 가남읍 흑석로 1</t>
  </si>
  <si>
    <t>디케이(주)</t>
  </si>
  <si>
    <t>김보곤</t>
  </si>
  <si>
    <t>062-953-0885</t>
  </si>
  <si>
    <t>062-944-6092</t>
  </si>
  <si>
    <t>광주시 광산구 평동산단로 360(장록동)</t>
  </si>
  <si>
    <t>광주시 광산구 소촌로 105 (소촌동)</t>
  </si>
  <si>
    <t>(주)디앤에스건설</t>
  </si>
  <si>
    <t>김교순</t>
  </si>
  <si>
    <t>031-908-1851</t>
  </si>
  <si>
    <t>031-908-1855</t>
  </si>
  <si>
    <t>경기도 고양시 일산동구 성현로 46-5(성석동)</t>
  </si>
  <si>
    <t>(주)센추리</t>
  </si>
  <si>
    <t>백현수</t>
  </si>
  <si>
    <t>041-420-8086</t>
  </si>
  <si>
    <t>041-538-1493</t>
  </si>
  <si>
    <t>경북 청도군 청도읍 월곡2길 49</t>
  </si>
  <si>
    <t>(주)제일건철</t>
  </si>
  <si>
    <t>조용기</t>
  </si>
  <si>
    <t>0635437900</t>
  </si>
  <si>
    <t>0635437952</t>
  </si>
  <si>
    <t>전북 김제시 초처로 215-29 (주)제일건철</t>
  </si>
  <si>
    <t>경북 경주시 외동읍 모화공단길 117</t>
  </si>
  <si>
    <t>광주시 서구 상무자유로 8-3(치평동)</t>
  </si>
  <si>
    <t>(주)에스제이에너지</t>
  </si>
  <si>
    <t>고경석</t>
  </si>
  <si>
    <t>02-6091-5501</t>
  </si>
  <si>
    <t>02-6091-5503</t>
  </si>
  <si>
    <t>서울시 구로구 공원로 26, 215호  (구로동, 금호아파트)</t>
  </si>
  <si>
    <t>(주)웰스코리아</t>
  </si>
  <si>
    <t>오도환</t>
  </si>
  <si>
    <t>02-6097-6001</t>
  </si>
  <si>
    <t>02-6403-6002</t>
  </si>
  <si>
    <t>서울시 영등포구 당산로41길 11, 지1층 비139호(당산동4가, 당산에스케이브이1센터)</t>
  </si>
  <si>
    <t>(주)쿠첸</t>
  </si>
  <si>
    <t>박재순</t>
  </si>
  <si>
    <t>02-2008-7272</t>
  </si>
  <si>
    <t>02-565-3343</t>
  </si>
  <si>
    <t>충남 천안시 서북구 공단로 78-65 (성성동)</t>
  </si>
  <si>
    <t>(주)동성알앤씨</t>
  </si>
  <si>
    <t>이동종</t>
  </si>
  <si>
    <t>031-994-7040</t>
  </si>
  <si>
    <t>031-994-7042</t>
  </si>
  <si>
    <t>경기도 고양시 일산동구 호수로 358-25, 305호(백석동, 동문굿모닝타워2차)</t>
  </si>
  <si>
    <t>(주)우리원테크</t>
  </si>
  <si>
    <t>김찬욱</t>
  </si>
  <si>
    <t>062-955-0217</t>
  </si>
  <si>
    <t>062-955-0219</t>
  </si>
  <si>
    <t>광주시 광산구 하남산단4번로 131-22</t>
  </si>
  <si>
    <t>서울시 송파구 송파대로43길 17, 3층(석촌동)</t>
  </si>
  <si>
    <t>경기도 화성시 마도면 마도공단로1길 206</t>
  </si>
  <si>
    <t>(주)에코빌휴</t>
  </si>
  <si>
    <t>최태환</t>
  </si>
  <si>
    <t>02-515-4091</t>
  </si>
  <si>
    <t>02-515-4093</t>
  </si>
  <si>
    <t>충남 천안시 동남구 목천읍 성남로 111-32</t>
  </si>
  <si>
    <t>(주)원풍시멘트</t>
  </si>
  <si>
    <t>이애경</t>
  </si>
  <si>
    <t>055-312-1650</t>
  </si>
  <si>
    <t>055-312-1654</t>
  </si>
  <si>
    <t>경남 김해시 김해대로2596번길 32-100  (불암동)</t>
  </si>
  <si>
    <t>(주)세종종합상사</t>
  </si>
  <si>
    <t>대전시 동구 대전시로 1006-9(홍도동)</t>
  </si>
  <si>
    <t>(주)은하</t>
  </si>
  <si>
    <t>용영수</t>
  </si>
  <si>
    <t>062-952-5370</t>
  </si>
  <si>
    <t>062-953-6481</t>
  </si>
  <si>
    <t>광주시 광산구 하남산단10번로 116(안청동)</t>
  </si>
  <si>
    <t>(주)이스트파워</t>
  </si>
  <si>
    <t>신성호</t>
  </si>
  <si>
    <t>031-943-3541</t>
  </si>
  <si>
    <t>031-943-3540</t>
  </si>
  <si>
    <t>경기도 파주시 탄현면 평화로634번길 17-16</t>
  </si>
  <si>
    <t>(주)준영</t>
  </si>
  <si>
    <t>김홍연</t>
  </si>
  <si>
    <t>02-338-6866</t>
  </si>
  <si>
    <t>02-323-9118</t>
  </si>
  <si>
    <t>서울시 서대문구 연희로 14, 2층(창천동, 준영빌딩)</t>
  </si>
  <si>
    <t>(주)채올스틸</t>
  </si>
  <si>
    <t>김영</t>
  </si>
  <si>
    <t>031-714-0277</t>
  </si>
  <si>
    <t>031-714-0075</t>
  </si>
  <si>
    <t>경기도 성남시 수정구 고등로 3, 에이-607호(고등동, 현대지식산업센터)</t>
  </si>
  <si>
    <t>서울시 송파구 충민로 52, 비동 919호, 920호(문정동)</t>
  </si>
  <si>
    <t>(학)국민학원사업본부</t>
  </si>
  <si>
    <t>최진민</t>
  </si>
  <si>
    <t>02-3450-4400</t>
  </si>
  <si>
    <t>02-3450-4444</t>
  </si>
  <si>
    <t>서울시 강남구 영동대로 302(대치동, 국민제1빌딩)</t>
  </si>
  <si>
    <t>(주)에이치앤철강</t>
  </si>
  <si>
    <t>주형준</t>
  </si>
  <si>
    <t>061-279-5501</t>
  </si>
  <si>
    <t>061-279-5502</t>
  </si>
  <si>
    <t>전남 목포시 둔재머리길 60(연산동)</t>
  </si>
  <si>
    <t>충남 천안시 동남구 풍세면 태학산로 92</t>
  </si>
  <si>
    <t>금문철강(주)</t>
  </si>
  <si>
    <t>문성호</t>
  </si>
  <si>
    <t>043-533-0611</t>
  </si>
  <si>
    <t>043-533-0612</t>
  </si>
  <si>
    <t>충북 진천군 덕산읍 산수산단3로 26</t>
  </si>
  <si>
    <t>기전산업(주)</t>
  </si>
  <si>
    <t>김종원</t>
  </si>
  <si>
    <t>032-821-9590</t>
  </si>
  <si>
    <t>032-821-9594</t>
  </si>
  <si>
    <t>인천시 남동구 남동동로 56(고잔동)</t>
  </si>
  <si>
    <t>비유씨로크(주)</t>
  </si>
  <si>
    <t>최진성</t>
  </si>
  <si>
    <t>031-796-3496</t>
  </si>
  <si>
    <t>031-796-3476</t>
  </si>
  <si>
    <t>경기도 하남시 하남대로249번길 38 (상산곡동)</t>
  </si>
  <si>
    <t>서울시 송파구 올림픽로35가길 10, 에이동 409호(신천동, 잠실 더샵스타파크)</t>
  </si>
  <si>
    <t>영진시멘트(주)</t>
  </si>
  <si>
    <t>장상우</t>
  </si>
  <si>
    <t>02-476-6756</t>
  </si>
  <si>
    <t>02-476-4169</t>
  </si>
  <si>
    <t>서울시 강동구 동남로75길 29, 604호(세종프라자) (명일동)</t>
  </si>
  <si>
    <t>제이에스파워텍(주)</t>
  </si>
  <si>
    <t>김진복</t>
  </si>
  <si>
    <t>031-499-1216</t>
  </si>
  <si>
    <t>031-499-7768</t>
  </si>
  <si>
    <t>경기도 안산시 단원구 신원로91번길 67(성곡동)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</si>
</sst>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돋움"/>
      <family val="3"/>
    </font>
    <font>
      <sz val="11"/>
      <color indexed="8"/>
      <name val="맑은 고딕"/>
      <family val="3"/>
    </font>
    <font>
      <sz val="11"/>
      <name val="HY헤드라인M"/>
      <family val="1"/>
    </font>
    <font>
      <sz val="8"/>
      <name val="돋움"/>
      <family val="3"/>
    </font>
    <font>
      <sz val="16"/>
      <name val="HY헤드라인M"/>
      <family val="1"/>
    </font>
    <font>
      <sz val="8"/>
      <name val="으뜸체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11"/>
      <name val="으뜸체"/>
      <family val="1"/>
    </font>
    <font>
      <i/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0"/>
      <color indexed="8"/>
      <name val="굴림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b/>
      <sz val="9"/>
      <color indexed="10"/>
      <name val="굴림"/>
      <family val="3"/>
    </font>
    <font>
      <b/>
      <sz val="9"/>
      <color indexed="13"/>
      <name val="굴림"/>
      <family val="3"/>
    </font>
    <font>
      <b/>
      <sz val="10"/>
      <color indexed="13"/>
      <name val="굴림"/>
      <family val="3"/>
    </font>
    <font>
      <sz val="9"/>
      <color indexed="13"/>
      <name val="굴림"/>
      <family val="3"/>
    </font>
    <font>
      <sz val="9"/>
      <color indexed="12"/>
      <name val="굴림"/>
      <family val="3"/>
    </font>
    <font>
      <b/>
      <sz val="9"/>
      <color indexed="12"/>
      <name val="굴림"/>
      <family val="3"/>
    </font>
    <font>
      <sz val="10"/>
      <color indexed="13"/>
      <name val="굴림"/>
      <family val="3"/>
    </font>
    <font>
      <sz val="9"/>
      <color indexed="10"/>
      <name val="굴림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0"/>
      <color theme="1"/>
      <name val="굴림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9"/>
      <color theme="1"/>
      <name val="굴림"/>
      <family val="3"/>
    </font>
    <font>
      <sz val="10"/>
      <color theme="1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b/>
      <sz val="9"/>
      <color rgb="FFFF0000"/>
      <name val="굴림"/>
      <family val="3"/>
    </font>
    <font>
      <b/>
      <sz val="9"/>
      <color rgb="FFFFFF00"/>
      <name val="굴림"/>
      <family val="3"/>
    </font>
    <font>
      <b/>
      <sz val="10"/>
      <color rgb="FFFFFF00"/>
      <name val="굴림"/>
      <family val="3"/>
    </font>
    <font>
      <sz val="9"/>
      <color rgb="FFFFFF00"/>
      <name val="굴림"/>
      <family val="3"/>
    </font>
    <font>
      <sz val="9"/>
      <color rgb="FF0000FF"/>
      <name val="굴림"/>
      <family val="3"/>
    </font>
    <font>
      <b/>
      <sz val="9"/>
      <color rgb="FF0000FF"/>
      <name val="굴림"/>
      <family val="3"/>
    </font>
    <font>
      <sz val="10"/>
      <color rgb="FFFFFF00"/>
      <name val="굴림"/>
      <family val="3"/>
    </font>
    <font>
      <sz val="9"/>
      <color rgb="FFFF0000"/>
      <name val="굴림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/>
      <right style="thin"/>
      <top style="thin"/>
      <bottom style="thin"/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5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8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3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3" fillId="0" borderId="0">
      <alignment vertical="center"/>
      <protection/>
    </xf>
    <xf numFmtId="0" fontId="13" fillId="0" borderId="0">
      <alignment/>
      <protection/>
    </xf>
    <xf numFmtId="0" fontId="48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0" xfId="0" applyFont="1" applyFill="1" applyAlignment="1">
      <alignment vertical="center"/>
    </xf>
    <xf numFmtId="0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" xfId="0" applyNumberFormat="1" applyFont="1" applyFill="1" applyBorder="1" applyAlignment="1">
      <alignment vertical="center" shrinkToFit="1"/>
    </xf>
    <xf numFmtId="0" fontId="7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shrinkToFi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vertical="center" wrapText="1" shrinkToFit="1"/>
      <protection locked="0"/>
    </xf>
    <xf numFmtId="0" fontId="77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75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78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73" fillId="0" borderId="17" xfId="582" applyNumberFormat="1" applyFont="1" applyFill="1" applyBorder="1" applyAlignment="1">
      <alignment horizontal="center" vertical="center" shrinkToFit="1"/>
      <protection/>
    </xf>
    <xf numFmtId="0" fontId="77" fillId="0" borderId="23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vertical="center" shrinkToFit="1"/>
    </xf>
    <xf numFmtId="0" fontId="73" fillId="0" borderId="20" xfId="0" applyFont="1" applyFill="1" applyBorder="1" applyAlignment="1">
      <alignment horizontal="center" vertical="center" shrinkToFit="1"/>
    </xf>
    <xf numFmtId="0" fontId="73" fillId="0" borderId="21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vertical="center" shrinkToFit="1"/>
    </xf>
    <xf numFmtId="0" fontId="79" fillId="0" borderId="0" xfId="0" applyNumberFormat="1" applyFont="1" applyFill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75" fillId="0" borderId="20" xfId="0" applyFont="1" applyFill="1" applyBorder="1" applyAlignment="1">
      <alignment horizontal="center" vertical="center" shrinkToFit="1"/>
    </xf>
    <xf numFmtId="0" fontId="77" fillId="0" borderId="24" xfId="0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>
      <alignment horizontal="center" vertical="center" shrinkToFit="1"/>
    </xf>
    <xf numFmtId="0" fontId="7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8" fillId="35" borderId="17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0" fillId="0" borderId="10" xfId="0" applyFont="1" applyBorder="1" applyAlignment="1" applyProtection="1">
      <alignment horizontal="center" vertical="center" shrinkToFit="1"/>
      <protection locked="0"/>
    </xf>
  </cellXfs>
  <cellStyles count="5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출력" xfId="88"/>
    <cellStyle name="콤마 [0]_2001년01월 공사비 지출내역서(일반)" xfId="89"/>
    <cellStyle name="콤마_2001년01월 공사비 지출내역서(일반)" xfId="90"/>
    <cellStyle name="Currency" xfId="91"/>
    <cellStyle name="Currency [0]" xfId="92"/>
    <cellStyle name="표준 10" xfId="93"/>
    <cellStyle name="표준 10 2" xfId="94"/>
    <cellStyle name="표준 10 2 2" xfId="95"/>
    <cellStyle name="표준 10 2 2 2" xfId="96"/>
    <cellStyle name="표준 10 2 2 2 2" xfId="97"/>
    <cellStyle name="표준 10 2 2 2 2 2" xfId="98"/>
    <cellStyle name="표준 10 2 2 2 2 2 2" xfId="99"/>
    <cellStyle name="표준 10 2 2 2 2 3" xfId="100"/>
    <cellStyle name="표준 10 2 2 2 3" xfId="101"/>
    <cellStyle name="표준 10 2 2 2 3 2" xfId="102"/>
    <cellStyle name="표준 10 2 2 2 4" xfId="103"/>
    <cellStyle name="표준 10 2 2 3" xfId="104"/>
    <cellStyle name="표준 10 2 2 3 2" xfId="105"/>
    <cellStyle name="표준 10 2 2 3 2 2" xfId="106"/>
    <cellStyle name="표준 10 2 2 3 3" xfId="107"/>
    <cellStyle name="표준 10 2 2 4" xfId="108"/>
    <cellStyle name="표준 10 2 2 4 2" xfId="109"/>
    <cellStyle name="표준 10 2 2 5" xfId="110"/>
    <cellStyle name="표준 10 2 3" xfId="111"/>
    <cellStyle name="표준 10 2 3 2" xfId="112"/>
    <cellStyle name="표준 10 2 3 2 2" xfId="113"/>
    <cellStyle name="표준 10 2 3 2 2 2" xfId="114"/>
    <cellStyle name="표준 10 2 3 2 3" xfId="115"/>
    <cellStyle name="표준 10 2 3 3" xfId="116"/>
    <cellStyle name="표준 10 2 3 3 2" xfId="117"/>
    <cellStyle name="표준 10 2 3 4" xfId="118"/>
    <cellStyle name="표준 10 2 4" xfId="119"/>
    <cellStyle name="표준 10 2 4 2" xfId="120"/>
    <cellStyle name="표준 10 2 4 2 2" xfId="121"/>
    <cellStyle name="표준 10 2 4 3" xfId="122"/>
    <cellStyle name="표준 10 2 5" xfId="123"/>
    <cellStyle name="표준 10 2 5 2" xfId="124"/>
    <cellStyle name="표준 10 2 6" xfId="125"/>
    <cellStyle name="표준 10 3" xfId="126"/>
    <cellStyle name="표준 10 3 2" xfId="127"/>
    <cellStyle name="표준 10 3 2 2" xfId="128"/>
    <cellStyle name="표준 10 3 2 2 2" xfId="129"/>
    <cellStyle name="표준 10 3 2 2 2 2" xfId="130"/>
    <cellStyle name="표준 10 3 2 2 2 2 2" xfId="131"/>
    <cellStyle name="표준 10 3 2 2 2 3" xfId="132"/>
    <cellStyle name="표준 10 3 2 2 3" xfId="133"/>
    <cellStyle name="표준 10 3 2 2 3 2" xfId="134"/>
    <cellStyle name="표준 10 3 2 2 4" xfId="135"/>
    <cellStyle name="표준 10 3 2 3" xfId="136"/>
    <cellStyle name="표준 10 3 2 3 2" xfId="137"/>
    <cellStyle name="표준 10 3 2 3 2 2" xfId="138"/>
    <cellStyle name="표준 10 3 2 3 3" xfId="139"/>
    <cellStyle name="표준 10 3 2 4" xfId="140"/>
    <cellStyle name="표준 10 3 2 4 2" xfId="141"/>
    <cellStyle name="표준 10 3 2 5" xfId="142"/>
    <cellStyle name="표준 10 3 3" xfId="143"/>
    <cellStyle name="표준 10 3 3 2" xfId="144"/>
    <cellStyle name="표준 10 3 3 2 2" xfId="145"/>
    <cellStyle name="표준 10 3 3 2 2 2" xfId="146"/>
    <cellStyle name="표준 10 3 3 2 3" xfId="147"/>
    <cellStyle name="표준 10 3 3 3" xfId="148"/>
    <cellStyle name="표준 10 3 3 3 2" xfId="149"/>
    <cellStyle name="표준 10 3 3 4" xfId="150"/>
    <cellStyle name="표준 10 3 4" xfId="151"/>
    <cellStyle name="표준 10 3 4 2" xfId="152"/>
    <cellStyle name="표준 10 3 4 2 2" xfId="153"/>
    <cellStyle name="표준 10 3 4 3" xfId="154"/>
    <cellStyle name="표준 10 3 5" xfId="155"/>
    <cellStyle name="표준 10 3 5 2" xfId="156"/>
    <cellStyle name="표준 10 3 6" xfId="157"/>
    <cellStyle name="표준 10 4" xfId="158"/>
    <cellStyle name="표준 10 4 2" xfId="159"/>
    <cellStyle name="표준 10 4 2 2" xfId="160"/>
    <cellStyle name="표준 10 4 2 2 2" xfId="161"/>
    <cellStyle name="표준 10 4 2 2 2 2" xfId="162"/>
    <cellStyle name="표준 10 4 2 2 3" xfId="163"/>
    <cellStyle name="표준 10 4 2 3" xfId="164"/>
    <cellStyle name="표준 10 4 2 3 2" xfId="165"/>
    <cellStyle name="표준 10 4 2 4" xfId="166"/>
    <cellStyle name="표준 10 4 3" xfId="167"/>
    <cellStyle name="표준 10 4 3 2" xfId="168"/>
    <cellStyle name="표준 10 4 3 2 2" xfId="169"/>
    <cellStyle name="표준 10 4 3 3" xfId="170"/>
    <cellStyle name="표준 10 4 4" xfId="171"/>
    <cellStyle name="표준 10 4 4 2" xfId="172"/>
    <cellStyle name="표준 10 4 5" xfId="173"/>
    <cellStyle name="표준 10 5" xfId="174"/>
    <cellStyle name="표준 10 5 2" xfId="175"/>
    <cellStyle name="표준 10 5 2 2" xfId="176"/>
    <cellStyle name="표준 10 5 2 2 2" xfId="177"/>
    <cellStyle name="표준 10 5 2 3" xfId="178"/>
    <cellStyle name="표준 10 5 3" xfId="179"/>
    <cellStyle name="표준 10 5 3 2" xfId="180"/>
    <cellStyle name="표준 10 5 4" xfId="181"/>
    <cellStyle name="표준 10 6" xfId="182"/>
    <cellStyle name="표준 10 6 2" xfId="183"/>
    <cellStyle name="표준 10 6 2 2" xfId="184"/>
    <cellStyle name="표준 10 6 3" xfId="185"/>
    <cellStyle name="표준 10 7" xfId="186"/>
    <cellStyle name="표준 10 7 2" xfId="187"/>
    <cellStyle name="표준 10 8" xfId="188"/>
    <cellStyle name="표준 11" xfId="189"/>
    <cellStyle name="표준 12" xfId="190"/>
    <cellStyle name="표준 12 2" xfId="191"/>
    <cellStyle name="표준 13" xfId="192"/>
    <cellStyle name="표준 14" xfId="193"/>
    <cellStyle name="표준 14 2" xfId="194"/>
    <cellStyle name="표준 14 2 2" xfId="195"/>
    <cellStyle name="표준 14 2 2 2" xfId="196"/>
    <cellStyle name="표준 14 2 2 2 2" xfId="197"/>
    <cellStyle name="표준 14 2 2 2 2 2" xfId="198"/>
    <cellStyle name="표준 14 2 2 2 2 2 2" xfId="199"/>
    <cellStyle name="표준 14 2 2 2 2 3" xfId="200"/>
    <cellStyle name="표준 14 2 2 2 3" xfId="201"/>
    <cellStyle name="표준 14 2 2 2 3 2" xfId="202"/>
    <cellStyle name="표준 14 2 2 2 4" xfId="203"/>
    <cellStyle name="표준 14 2 2 3" xfId="204"/>
    <cellStyle name="표준 14 2 2 3 2" xfId="205"/>
    <cellStyle name="표준 14 2 2 3 2 2" xfId="206"/>
    <cellStyle name="표준 14 2 2 3 3" xfId="207"/>
    <cellStyle name="표준 14 2 2 4" xfId="208"/>
    <cellStyle name="표준 14 2 2 4 2" xfId="209"/>
    <cellStyle name="표준 14 2 2 5" xfId="210"/>
    <cellStyle name="표준 14 2 3" xfId="211"/>
    <cellStyle name="표준 14 2 3 2" xfId="212"/>
    <cellStyle name="표준 14 2 3 2 2" xfId="213"/>
    <cellStyle name="표준 14 2 3 2 2 2" xfId="214"/>
    <cellStyle name="표준 14 2 3 2 3" xfId="215"/>
    <cellStyle name="표준 14 2 3 3" xfId="216"/>
    <cellStyle name="표준 14 2 3 3 2" xfId="217"/>
    <cellStyle name="표준 14 2 3 4" xfId="218"/>
    <cellStyle name="표준 14 2 4" xfId="219"/>
    <cellStyle name="표준 14 2 4 2" xfId="220"/>
    <cellStyle name="표준 14 2 4 2 2" xfId="221"/>
    <cellStyle name="표준 14 2 4 3" xfId="222"/>
    <cellStyle name="표준 14 2 5" xfId="223"/>
    <cellStyle name="표준 14 2 5 2" xfId="224"/>
    <cellStyle name="표준 14 2 6" xfId="225"/>
    <cellStyle name="표준 14 3" xfId="226"/>
    <cellStyle name="표준 14 3 2" xfId="227"/>
    <cellStyle name="표준 14 3 2 2" xfId="228"/>
    <cellStyle name="표준 14 3 2 2 2" xfId="229"/>
    <cellStyle name="표준 14 3 2 2 2 2" xfId="230"/>
    <cellStyle name="표준 14 3 2 2 3" xfId="231"/>
    <cellStyle name="표준 14 3 2 3" xfId="232"/>
    <cellStyle name="표준 14 3 2 3 2" xfId="233"/>
    <cellStyle name="표준 14 3 2 4" xfId="234"/>
    <cellStyle name="표준 14 3 3" xfId="235"/>
    <cellStyle name="표준 14 3 3 2" xfId="236"/>
    <cellStyle name="표준 14 3 3 2 2" xfId="237"/>
    <cellStyle name="표준 14 3 3 3" xfId="238"/>
    <cellStyle name="표준 14 3 4" xfId="239"/>
    <cellStyle name="표준 14 3 4 2" xfId="240"/>
    <cellStyle name="표준 14 3 5" xfId="241"/>
    <cellStyle name="표준 14 4" xfId="242"/>
    <cellStyle name="표준 14 4 2" xfId="243"/>
    <cellStyle name="표준 14 4 2 2" xfId="244"/>
    <cellStyle name="표준 14 4 2 2 2" xfId="245"/>
    <cellStyle name="표준 14 4 2 3" xfId="246"/>
    <cellStyle name="표준 14 4 3" xfId="247"/>
    <cellStyle name="표준 14 4 3 2" xfId="248"/>
    <cellStyle name="표준 14 4 4" xfId="249"/>
    <cellStyle name="표준 14 5" xfId="250"/>
    <cellStyle name="표준 14 5 2" xfId="251"/>
    <cellStyle name="표준 14 5 2 2" xfId="252"/>
    <cellStyle name="표준 14 5 3" xfId="253"/>
    <cellStyle name="표준 14 6" xfId="254"/>
    <cellStyle name="표준 14 6 2" xfId="255"/>
    <cellStyle name="표준 14 7" xfId="256"/>
    <cellStyle name="표준 15" xfId="257"/>
    <cellStyle name="표준 15 2" xfId="258"/>
    <cellStyle name="표준 15 2 2" xfId="259"/>
    <cellStyle name="표준 15 2 2 2" xfId="260"/>
    <cellStyle name="표준 15 2 2 2 2" xfId="261"/>
    <cellStyle name="표준 15 2 2 2 2 2" xfId="262"/>
    <cellStyle name="표준 15 2 2 2 3" xfId="263"/>
    <cellStyle name="표준 15 2 2 3" xfId="264"/>
    <cellStyle name="표준 15 2 2 3 2" xfId="265"/>
    <cellStyle name="표준 15 2 2 4" xfId="266"/>
    <cellStyle name="표준 15 2 3" xfId="267"/>
    <cellStyle name="표준 15 2 3 2" xfId="268"/>
    <cellStyle name="표준 15 2 3 2 2" xfId="269"/>
    <cellStyle name="표준 15 2 3 3" xfId="270"/>
    <cellStyle name="표준 15 2 4" xfId="271"/>
    <cellStyle name="표준 15 2 4 2" xfId="272"/>
    <cellStyle name="표준 15 2 5" xfId="273"/>
    <cellStyle name="표준 15 3" xfId="274"/>
    <cellStyle name="표준 15 3 2" xfId="275"/>
    <cellStyle name="표준 15 3 2 2" xfId="276"/>
    <cellStyle name="표준 15 3 2 2 2" xfId="277"/>
    <cellStyle name="표준 15 3 2 3" xfId="278"/>
    <cellStyle name="표준 15 3 3" xfId="279"/>
    <cellStyle name="표준 15 3 3 2" xfId="280"/>
    <cellStyle name="표준 15 3 4" xfId="281"/>
    <cellStyle name="표준 15 4" xfId="282"/>
    <cellStyle name="표준 15 4 2" xfId="283"/>
    <cellStyle name="표준 15 4 2 2" xfId="284"/>
    <cellStyle name="표준 15 4 3" xfId="285"/>
    <cellStyle name="표준 15 5" xfId="286"/>
    <cellStyle name="표준 15 5 2" xfId="287"/>
    <cellStyle name="표준 15 6" xfId="288"/>
    <cellStyle name="표준 16" xfId="289"/>
    <cellStyle name="표준 16 2" xfId="290"/>
    <cellStyle name="표준 16 2 2" xfId="291"/>
    <cellStyle name="표준 16 2 2 2" xfId="292"/>
    <cellStyle name="표준 16 2 2 2 2" xfId="293"/>
    <cellStyle name="표준 16 2 2 2 2 2" xfId="294"/>
    <cellStyle name="표준 16 2 2 2 3" xfId="295"/>
    <cellStyle name="표준 16 2 2 3" xfId="296"/>
    <cellStyle name="표준 16 2 2 3 2" xfId="297"/>
    <cellStyle name="표준 16 2 2 4" xfId="298"/>
    <cellStyle name="표준 16 2 3" xfId="299"/>
    <cellStyle name="표준 16 2 3 2" xfId="300"/>
    <cellStyle name="표준 16 2 3 2 2" xfId="301"/>
    <cellStyle name="표준 16 2 3 3" xfId="302"/>
    <cellStyle name="표준 16 2 4" xfId="303"/>
    <cellStyle name="표준 16 2 4 2" xfId="304"/>
    <cellStyle name="표준 16 2 5" xfId="305"/>
    <cellStyle name="표준 16 3" xfId="306"/>
    <cellStyle name="표준 16 3 2" xfId="307"/>
    <cellStyle name="표준 16 3 2 2" xfId="308"/>
    <cellStyle name="표준 16 3 2 2 2" xfId="309"/>
    <cellStyle name="표준 16 3 2 3" xfId="310"/>
    <cellStyle name="표준 16 3 3" xfId="311"/>
    <cellStyle name="표준 16 3 3 2" xfId="312"/>
    <cellStyle name="표준 16 3 4" xfId="313"/>
    <cellStyle name="표준 16 4" xfId="314"/>
    <cellStyle name="표준 16 4 2" xfId="315"/>
    <cellStyle name="표준 16 4 2 2" xfId="316"/>
    <cellStyle name="표준 16 4 3" xfId="317"/>
    <cellStyle name="표준 16 5" xfId="318"/>
    <cellStyle name="표준 16 5 2" xfId="319"/>
    <cellStyle name="표준 16 6" xfId="320"/>
    <cellStyle name="표준 17" xfId="321"/>
    <cellStyle name="표준 17 2" xfId="322"/>
    <cellStyle name="표준 17 2 2" xfId="323"/>
    <cellStyle name="표준 17 2 2 2" xfId="324"/>
    <cellStyle name="표준 17 2 2 2 2" xfId="325"/>
    <cellStyle name="표준 17 2 2 2 2 2" xfId="326"/>
    <cellStyle name="표준 17 2 2 2 3" xfId="327"/>
    <cellStyle name="표준 17 2 2 3" xfId="328"/>
    <cellStyle name="표준 17 2 2 3 2" xfId="329"/>
    <cellStyle name="표준 17 2 2 4" xfId="330"/>
    <cellStyle name="표준 17 2 3" xfId="331"/>
    <cellStyle name="표준 17 2 3 2" xfId="332"/>
    <cellStyle name="표준 17 2 3 2 2" xfId="333"/>
    <cellStyle name="표준 17 2 3 3" xfId="334"/>
    <cellStyle name="표준 17 2 4" xfId="335"/>
    <cellStyle name="표준 17 2 4 2" xfId="336"/>
    <cellStyle name="표준 17 2 5" xfId="337"/>
    <cellStyle name="표준 17 3" xfId="338"/>
    <cellStyle name="표준 17 3 2" xfId="339"/>
    <cellStyle name="표준 17 3 2 2" xfId="340"/>
    <cellStyle name="표준 17 3 2 2 2" xfId="341"/>
    <cellStyle name="표준 17 3 2 3" xfId="342"/>
    <cellStyle name="표준 17 3 3" xfId="343"/>
    <cellStyle name="표준 17 3 3 2" xfId="344"/>
    <cellStyle name="표준 17 3 4" xfId="345"/>
    <cellStyle name="표준 17 4" xfId="346"/>
    <cellStyle name="표준 17 4 2" xfId="347"/>
    <cellStyle name="표준 17 4 2 2" xfId="348"/>
    <cellStyle name="표준 17 4 3" xfId="349"/>
    <cellStyle name="표준 17 5" xfId="350"/>
    <cellStyle name="표준 17 5 2" xfId="351"/>
    <cellStyle name="표준 17 6" xfId="352"/>
    <cellStyle name="표준 18" xfId="353"/>
    <cellStyle name="표준 18 2" xfId="354"/>
    <cellStyle name="표준 18 2 2" xfId="355"/>
    <cellStyle name="표준 18 2 2 2" xfId="356"/>
    <cellStyle name="표준 18 2 2 2 2" xfId="357"/>
    <cellStyle name="표준 18 2 2 2 2 2" xfId="358"/>
    <cellStyle name="표준 18 2 2 2 3" xfId="359"/>
    <cellStyle name="표준 18 2 2 3" xfId="360"/>
    <cellStyle name="표준 18 2 2 3 2" xfId="361"/>
    <cellStyle name="표준 18 2 2 4" xfId="362"/>
    <cellStyle name="표준 18 2 3" xfId="363"/>
    <cellStyle name="표준 18 2 3 2" xfId="364"/>
    <cellStyle name="표준 18 2 3 2 2" xfId="365"/>
    <cellStyle name="표준 18 2 3 3" xfId="366"/>
    <cellStyle name="표준 18 2 4" xfId="367"/>
    <cellStyle name="표준 18 2 4 2" xfId="368"/>
    <cellStyle name="표준 18 2 5" xfId="369"/>
    <cellStyle name="표준 18 3" xfId="370"/>
    <cellStyle name="표준 18 3 2" xfId="371"/>
    <cellStyle name="표준 18 3 2 2" xfId="372"/>
    <cellStyle name="표준 18 3 2 2 2" xfId="373"/>
    <cellStyle name="표준 18 3 2 3" xfId="374"/>
    <cellStyle name="표준 18 3 3" xfId="375"/>
    <cellStyle name="표준 18 3 3 2" xfId="376"/>
    <cellStyle name="표준 18 3 4" xfId="377"/>
    <cellStyle name="표준 18 4" xfId="378"/>
    <cellStyle name="표준 18 4 2" xfId="379"/>
    <cellStyle name="표준 18 4 2 2" xfId="380"/>
    <cellStyle name="표준 18 4 3" xfId="381"/>
    <cellStyle name="표준 18 5" xfId="382"/>
    <cellStyle name="표준 18 5 2" xfId="383"/>
    <cellStyle name="표준 18 6" xfId="384"/>
    <cellStyle name="표준 19" xfId="385"/>
    <cellStyle name="표준 19 2" xfId="386"/>
    <cellStyle name="표준 19 2 2" xfId="387"/>
    <cellStyle name="표준 19 2 2 2" xfId="388"/>
    <cellStyle name="표준 19 2 2 2 2" xfId="389"/>
    <cellStyle name="표준 19 2 2 2 2 2" xfId="390"/>
    <cellStyle name="표준 19 2 2 2 3" xfId="391"/>
    <cellStyle name="표준 19 2 2 3" xfId="392"/>
    <cellStyle name="표준 19 2 2 3 2" xfId="393"/>
    <cellStyle name="표준 19 2 2 4" xfId="394"/>
    <cellStyle name="표준 19 2 3" xfId="395"/>
    <cellStyle name="표준 19 2 3 2" xfId="396"/>
    <cellStyle name="표준 19 2 3 2 2" xfId="397"/>
    <cellStyle name="표준 19 2 3 3" xfId="398"/>
    <cellStyle name="표준 19 2 4" xfId="399"/>
    <cellStyle name="표준 19 2 4 2" xfId="400"/>
    <cellStyle name="표준 19 2 5" xfId="401"/>
    <cellStyle name="표준 19 3" xfId="402"/>
    <cellStyle name="표준 19 3 2" xfId="403"/>
    <cellStyle name="표준 19 3 2 2" xfId="404"/>
    <cellStyle name="표준 19 3 2 2 2" xfId="405"/>
    <cellStyle name="표준 19 3 2 3" xfId="406"/>
    <cellStyle name="표준 19 3 3" xfId="407"/>
    <cellStyle name="표준 19 3 3 2" xfId="408"/>
    <cellStyle name="표준 19 3 4" xfId="409"/>
    <cellStyle name="표준 19 4" xfId="410"/>
    <cellStyle name="표준 19 4 2" xfId="411"/>
    <cellStyle name="표준 19 4 2 2" xfId="412"/>
    <cellStyle name="표준 19 4 3" xfId="413"/>
    <cellStyle name="표준 19 5" xfId="414"/>
    <cellStyle name="표준 19 5 2" xfId="415"/>
    <cellStyle name="표준 19 6" xfId="416"/>
    <cellStyle name="표준 2" xfId="417"/>
    <cellStyle name="표준 2 2" xfId="418"/>
    <cellStyle name="표준 20" xfId="419"/>
    <cellStyle name="표준 20 2" xfId="420"/>
    <cellStyle name="표준 20 2 2" xfId="421"/>
    <cellStyle name="표준 20 2 2 2" xfId="422"/>
    <cellStyle name="표준 20 2 2 2 2" xfId="423"/>
    <cellStyle name="표준 20 2 2 2 2 2" xfId="424"/>
    <cellStyle name="표준 20 2 2 2 3" xfId="425"/>
    <cellStyle name="표준 20 2 2 3" xfId="426"/>
    <cellStyle name="표준 20 2 2 3 2" xfId="427"/>
    <cellStyle name="표준 20 2 2 4" xfId="428"/>
    <cellStyle name="표준 20 2 3" xfId="429"/>
    <cellStyle name="표준 20 2 3 2" xfId="430"/>
    <cellStyle name="표준 20 2 3 2 2" xfId="431"/>
    <cellStyle name="표준 20 2 3 3" xfId="432"/>
    <cellStyle name="표준 20 2 4" xfId="433"/>
    <cellStyle name="표준 20 2 4 2" xfId="434"/>
    <cellStyle name="표준 20 2 5" xfId="435"/>
    <cellStyle name="표준 20 3" xfId="436"/>
    <cellStyle name="표준 20 3 2" xfId="437"/>
    <cellStyle name="표준 20 3 2 2" xfId="438"/>
    <cellStyle name="표준 20 3 2 2 2" xfId="439"/>
    <cellStyle name="표준 20 3 2 3" xfId="440"/>
    <cellStyle name="표준 20 3 3" xfId="441"/>
    <cellStyle name="표준 20 3 3 2" xfId="442"/>
    <cellStyle name="표준 20 3 4" xfId="443"/>
    <cellStyle name="표준 20 4" xfId="444"/>
    <cellStyle name="표준 20 4 2" xfId="445"/>
    <cellStyle name="표준 20 4 2 2" xfId="446"/>
    <cellStyle name="표준 20 4 3" xfId="447"/>
    <cellStyle name="표준 20 5" xfId="448"/>
    <cellStyle name="표준 20 5 2" xfId="449"/>
    <cellStyle name="표준 20 6" xfId="450"/>
    <cellStyle name="표준 21" xfId="451"/>
    <cellStyle name="표준 21 2" xfId="452"/>
    <cellStyle name="표준 21 2 2" xfId="453"/>
    <cellStyle name="표준 21 2 2 2" xfId="454"/>
    <cellStyle name="표준 21 2 2 2 2" xfId="455"/>
    <cellStyle name="표준 21 2 2 2 2 2" xfId="456"/>
    <cellStyle name="표준 21 2 2 2 3" xfId="457"/>
    <cellStyle name="표준 21 2 2 3" xfId="458"/>
    <cellStyle name="표준 21 2 2 3 2" xfId="459"/>
    <cellStyle name="표준 21 2 2 4" xfId="460"/>
    <cellStyle name="표준 21 2 3" xfId="461"/>
    <cellStyle name="표준 21 2 3 2" xfId="462"/>
    <cellStyle name="표준 21 2 3 2 2" xfId="463"/>
    <cellStyle name="표준 21 2 3 3" xfId="464"/>
    <cellStyle name="표준 21 2 4" xfId="465"/>
    <cellStyle name="표준 21 2 4 2" xfId="466"/>
    <cellStyle name="표준 21 2 5" xfId="467"/>
    <cellStyle name="표준 21 3" xfId="468"/>
    <cellStyle name="표준 21 3 2" xfId="469"/>
    <cellStyle name="표준 21 3 2 2" xfId="470"/>
    <cellStyle name="표준 21 3 2 2 2" xfId="471"/>
    <cellStyle name="표준 21 3 2 3" xfId="472"/>
    <cellStyle name="표준 21 3 3" xfId="473"/>
    <cellStyle name="표준 21 3 3 2" xfId="474"/>
    <cellStyle name="표준 21 3 4" xfId="475"/>
    <cellStyle name="표준 21 4" xfId="476"/>
    <cellStyle name="표준 21 4 2" xfId="477"/>
    <cellStyle name="표준 21 4 2 2" xfId="478"/>
    <cellStyle name="표준 21 4 3" xfId="479"/>
    <cellStyle name="표준 21 5" xfId="480"/>
    <cellStyle name="표준 21 5 2" xfId="481"/>
    <cellStyle name="표준 21 6" xfId="482"/>
    <cellStyle name="표준 22" xfId="483"/>
    <cellStyle name="표준 22 2" xfId="484"/>
    <cellStyle name="표준 22 2 2" xfId="485"/>
    <cellStyle name="표준 22 2 2 2" xfId="486"/>
    <cellStyle name="표준 22 2 2 2 2" xfId="487"/>
    <cellStyle name="표준 22 2 2 2 2 2" xfId="488"/>
    <cellStyle name="표준 22 2 2 2 3" xfId="489"/>
    <cellStyle name="표준 22 2 2 3" xfId="490"/>
    <cellStyle name="표준 22 2 2 3 2" xfId="491"/>
    <cellStyle name="표준 22 2 2 4" xfId="492"/>
    <cellStyle name="표준 22 2 3" xfId="493"/>
    <cellStyle name="표준 22 2 3 2" xfId="494"/>
    <cellStyle name="표준 22 2 3 2 2" xfId="495"/>
    <cellStyle name="표준 22 2 3 3" xfId="496"/>
    <cellStyle name="표준 22 2 4" xfId="497"/>
    <cellStyle name="표준 22 2 4 2" xfId="498"/>
    <cellStyle name="표준 22 2 5" xfId="499"/>
    <cellStyle name="표준 22 3" xfId="500"/>
    <cellStyle name="표준 22 3 2" xfId="501"/>
    <cellStyle name="표준 22 3 2 2" xfId="502"/>
    <cellStyle name="표준 22 3 2 2 2" xfId="503"/>
    <cellStyle name="표준 22 3 2 3" xfId="504"/>
    <cellStyle name="표준 22 3 3" xfId="505"/>
    <cellStyle name="표준 22 3 3 2" xfId="506"/>
    <cellStyle name="표준 22 3 4" xfId="507"/>
    <cellStyle name="표준 22 4" xfId="508"/>
    <cellStyle name="표준 22 4 2" xfId="509"/>
    <cellStyle name="표준 22 4 2 2" xfId="510"/>
    <cellStyle name="표준 22 4 3" xfId="511"/>
    <cellStyle name="표준 22 5" xfId="512"/>
    <cellStyle name="표준 22 5 2" xfId="513"/>
    <cellStyle name="표준 22 6" xfId="514"/>
    <cellStyle name="표준 23" xfId="515"/>
    <cellStyle name="표준 23 2" xfId="516"/>
    <cellStyle name="표준 23 2 2" xfId="517"/>
    <cellStyle name="표준 23 2 2 2" xfId="518"/>
    <cellStyle name="표준 23 2 2 2 2" xfId="519"/>
    <cellStyle name="표준 23 2 2 2 2 2" xfId="520"/>
    <cellStyle name="표준 23 2 2 2 3" xfId="521"/>
    <cellStyle name="표준 23 2 2 3" xfId="522"/>
    <cellStyle name="표준 23 2 2 3 2" xfId="523"/>
    <cellStyle name="표준 23 2 2 4" xfId="524"/>
    <cellStyle name="표준 23 2 3" xfId="525"/>
    <cellStyle name="표준 23 2 3 2" xfId="526"/>
    <cellStyle name="표준 23 2 3 2 2" xfId="527"/>
    <cellStyle name="표준 23 2 3 3" xfId="528"/>
    <cellStyle name="표준 23 2 4" xfId="529"/>
    <cellStyle name="표준 23 2 4 2" xfId="530"/>
    <cellStyle name="표준 23 2 5" xfId="531"/>
    <cellStyle name="표준 23 3" xfId="532"/>
    <cellStyle name="표준 23 3 2" xfId="533"/>
    <cellStyle name="표준 23 3 2 2" xfId="534"/>
    <cellStyle name="표준 23 3 2 2 2" xfId="535"/>
    <cellStyle name="표준 23 3 2 3" xfId="536"/>
    <cellStyle name="표준 23 3 3" xfId="537"/>
    <cellStyle name="표준 23 3 3 2" xfId="538"/>
    <cellStyle name="표준 23 3 4" xfId="539"/>
    <cellStyle name="표준 23 4" xfId="540"/>
    <cellStyle name="표준 23 4 2" xfId="541"/>
    <cellStyle name="표준 23 4 2 2" xfId="542"/>
    <cellStyle name="표준 23 4 3" xfId="543"/>
    <cellStyle name="표준 23 5" xfId="544"/>
    <cellStyle name="표준 23 5 2" xfId="545"/>
    <cellStyle name="표준 23 6" xfId="546"/>
    <cellStyle name="표준 24" xfId="547"/>
    <cellStyle name="표준 24 2" xfId="548"/>
    <cellStyle name="표준 24 3" xfId="549"/>
    <cellStyle name="표준 25" xfId="550"/>
    <cellStyle name="표준 25 2" xfId="551"/>
    <cellStyle name="표준 25 2 2" xfId="552"/>
    <cellStyle name="표준 25 2 2 2" xfId="553"/>
    <cellStyle name="표준 25 2 2 2 2" xfId="554"/>
    <cellStyle name="표준 25 2 2 3" xfId="555"/>
    <cellStyle name="표준 25 2 3" xfId="556"/>
    <cellStyle name="표준 25 2 3 2" xfId="557"/>
    <cellStyle name="표준 25 2 4" xfId="558"/>
    <cellStyle name="표준 25 3" xfId="559"/>
    <cellStyle name="표준 25 3 2" xfId="560"/>
    <cellStyle name="표준 25 3 2 2" xfId="561"/>
    <cellStyle name="표준 25 3 3" xfId="562"/>
    <cellStyle name="표준 25 4" xfId="563"/>
    <cellStyle name="표준 25 4 2" xfId="564"/>
    <cellStyle name="표준 25 5" xfId="565"/>
    <cellStyle name="표준 26" xfId="566"/>
    <cellStyle name="표준 26 2" xfId="567"/>
    <cellStyle name="표준 26 2 2" xfId="568"/>
    <cellStyle name="표준 26 2 2 2" xfId="569"/>
    <cellStyle name="표준 26 2 3" xfId="570"/>
    <cellStyle name="표준 26 3" xfId="571"/>
    <cellStyle name="표준 26 3 2" xfId="572"/>
    <cellStyle name="표준 26 4" xfId="573"/>
    <cellStyle name="표준 27" xfId="574"/>
    <cellStyle name="표준 28" xfId="575"/>
    <cellStyle name="표준 28 2" xfId="576"/>
    <cellStyle name="표준 28 2 2" xfId="577"/>
    <cellStyle name="표준 28 3" xfId="578"/>
    <cellStyle name="표준 29" xfId="579"/>
    <cellStyle name="표준 29 2" xfId="580"/>
    <cellStyle name="표준 3" xfId="581"/>
    <cellStyle name="표준 30" xfId="582"/>
    <cellStyle name="표준 31" xfId="583"/>
    <cellStyle name="표준 4" xfId="584"/>
    <cellStyle name="표준 4 2" xfId="585"/>
    <cellStyle name="표준 5" xfId="586"/>
    <cellStyle name="표준 5 2" xfId="587"/>
    <cellStyle name="표준 6" xfId="588"/>
    <cellStyle name="표준 7" xfId="589"/>
    <cellStyle name="표준 8" xfId="590"/>
    <cellStyle name="표준 8 2" xfId="591"/>
    <cellStyle name="표준 9" xfId="592"/>
    <cellStyle name="표준 9 2" xfId="593"/>
    <cellStyle name="Hyperlink" xfId="594"/>
  </cellStyles>
  <dxfs count="1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1999"/>
  <sheetViews>
    <sheetView showGridLines="0" tabSelected="1" view="pageBreakPreview" zoomScaleNormal="55" zoomScaleSheetLayoutView="100" zoomScalePageLayoutView="0" workbookViewId="0" topLeftCell="B1">
      <selection activeCell="D4" sqref="D4"/>
    </sheetView>
  </sheetViews>
  <sheetFormatPr defaultColWidth="7.88671875" defaultRowHeight="17.25" customHeight="1" outlineLevelRow="1" outlineLevelCol="1"/>
  <cols>
    <col min="1" max="1" width="14.99609375" style="7" hidden="1" customWidth="1" outlineLevel="1"/>
    <col min="2" max="2" width="7.6640625" style="35" customWidth="1" collapsed="1"/>
    <col min="3" max="3" width="15.3359375" style="30" customWidth="1"/>
    <col min="4" max="4" width="20.88671875" style="30" customWidth="1"/>
    <col min="5" max="5" width="12.88671875" style="30" bestFit="1" customWidth="1"/>
    <col min="6" max="6" width="4.88671875" style="36" customWidth="1"/>
    <col min="7" max="7" width="4.88671875" style="34" customWidth="1"/>
    <col min="8" max="8" width="5.10546875" style="30" bestFit="1" customWidth="1"/>
    <col min="9" max="9" width="10.99609375" style="30" bestFit="1" customWidth="1"/>
    <col min="10" max="10" width="9.4453125" style="30" customWidth="1"/>
    <col min="11" max="11" width="29.6640625" style="30" customWidth="1"/>
    <col min="12" max="12" width="5.4453125" style="34" hidden="1" customWidth="1" outlineLevel="1"/>
    <col min="13" max="13" width="6.21484375" style="34" hidden="1" customWidth="1" outlineLevel="1"/>
    <col min="14" max="14" width="7.6640625" style="34" hidden="1" customWidth="1" outlineLevel="1"/>
    <col min="15" max="15" width="7.88671875" style="34" customWidth="1" collapsed="1"/>
    <col min="16" max="16" width="2.10546875" style="34" bestFit="1" customWidth="1"/>
    <col min="17" max="17" width="7.88671875" style="34" customWidth="1"/>
    <col min="18" max="18" width="4.21484375" style="34" bestFit="1" customWidth="1"/>
    <col min="19" max="19" width="5.10546875" style="34" bestFit="1" customWidth="1"/>
    <col min="20" max="22" width="7.88671875" style="30" customWidth="1"/>
    <col min="23" max="16384" width="7.88671875" style="30" customWidth="1"/>
  </cols>
  <sheetData>
    <row r="1" spans="1:19" s="3" customFormat="1" ht="22.5">
      <c r="A1" s="1"/>
      <c r="B1" s="2" t="s">
        <v>1877</v>
      </c>
      <c r="F1" s="4"/>
      <c r="G1" s="5"/>
      <c r="K1" s="6"/>
      <c r="L1" s="5"/>
      <c r="M1" s="5"/>
      <c r="N1" s="5"/>
      <c r="O1" s="5"/>
      <c r="P1" s="5"/>
      <c r="Q1" s="5"/>
      <c r="R1" s="5"/>
      <c r="S1" s="5"/>
    </row>
    <row r="2" spans="1:19" s="9" customFormat="1" ht="22.5">
      <c r="A2" s="7"/>
      <c r="B2" s="8"/>
      <c r="F2" s="10"/>
      <c r="G2" s="8"/>
      <c r="K2" s="11"/>
      <c r="L2" s="39"/>
      <c r="M2" s="12"/>
      <c r="N2" s="39"/>
      <c r="O2" s="8"/>
      <c r="P2" s="8"/>
      <c r="Q2" s="8"/>
      <c r="R2" s="8"/>
      <c r="S2" s="8"/>
    </row>
    <row r="3" spans="1:19" s="9" customFormat="1" ht="22.5">
      <c r="A3" s="7"/>
      <c r="B3" s="8"/>
      <c r="F3" s="10"/>
      <c r="G3" s="8"/>
      <c r="K3" s="11"/>
      <c r="L3" s="39"/>
      <c r="M3" s="12"/>
      <c r="N3" s="39"/>
      <c r="O3" s="8"/>
      <c r="P3" s="8"/>
      <c r="Q3" s="8"/>
      <c r="R3" s="8"/>
      <c r="S3" s="8"/>
    </row>
    <row r="4" spans="1:19" s="9" customFormat="1" ht="22.5">
      <c r="A4" s="7"/>
      <c r="B4" s="8"/>
      <c r="C4" s="13" t="s">
        <v>0</v>
      </c>
      <c r="D4" s="92"/>
      <c r="E4" s="14" t="s">
        <v>1</v>
      </c>
      <c r="F4" s="10"/>
      <c r="G4" s="8"/>
      <c r="K4" s="11"/>
      <c r="L4" s="39"/>
      <c r="M4" s="15"/>
      <c r="N4" s="39"/>
      <c r="O4" s="8"/>
      <c r="P4" s="8"/>
      <c r="Q4" s="8"/>
      <c r="R4" s="8"/>
      <c r="S4" s="8"/>
    </row>
    <row r="5" spans="1:19" s="9" customFormat="1" ht="22.5">
      <c r="A5" s="7"/>
      <c r="B5" s="8"/>
      <c r="D5" s="16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39"/>
      <c r="M5" s="17"/>
      <c r="N5" s="39"/>
      <c r="O5" s="8"/>
      <c r="P5" s="8"/>
      <c r="Q5" s="8"/>
      <c r="R5" s="8"/>
      <c r="S5" s="8"/>
    </row>
    <row r="6" spans="1:19" s="9" customFormat="1" ht="22.5">
      <c r="A6" s="7"/>
      <c r="B6" s="8"/>
      <c r="F6" s="10"/>
      <c r="G6" s="8"/>
      <c r="K6" s="11"/>
      <c r="L6" s="39"/>
      <c r="M6" s="17"/>
      <c r="N6" s="39"/>
      <c r="O6" s="8"/>
      <c r="P6" s="8"/>
      <c r="Q6" s="8"/>
      <c r="R6" s="8"/>
      <c r="S6" s="8"/>
    </row>
    <row r="7" spans="1:19" s="20" customFormat="1" ht="18.75">
      <c r="A7" s="18"/>
      <c r="B7" s="19"/>
      <c r="C7" s="20" t="s">
        <v>1878</v>
      </c>
      <c r="F7" s="21"/>
      <c r="G7" s="19"/>
      <c r="K7" s="18"/>
      <c r="L7" s="40"/>
      <c r="M7" s="19"/>
      <c r="N7" s="40"/>
      <c r="O7" s="19"/>
      <c r="P7" s="19"/>
      <c r="Q7" s="19"/>
      <c r="R7" s="19"/>
      <c r="S7" s="19"/>
    </row>
    <row r="8" spans="1:19" s="9" customFormat="1" ht="14.25">
      <c r="A8" s="7"/>
      <c r="B8" s="8"/>
      <c r="F8" s="10"/>
      <c r="G8" s="8"/>
      <c r="K8" s="11"/>
      <c r="L8" s="8"/>
      <c r="M8" s="8"/>
      <c r="N8" s="8"/>
      <c r="O8" s="8"/>
      <c r="P8" s="8"/>
      <c r="Q8" s="8"/>
      <c r="R8" s="8"/>
      <c r="S8" s="8"/>
    </row>
    <row r="9" spans="1:19" s="9" customFormat="1" ht="18.75">
      <c r="A9" s="7"/>
      <c r="B9" s="8"/>
      <c r="C9" s="20" t="s">
        <v>2</v>
      </c>
      <c r="F9" s="10"/>
      <c r="G9" s="8"/>
      <c r="K9" s="11"/>
      <c r="L9" s="8"/>
      <c r="M9" s="8"/>
      <c r="N9" s="8"/>
      <c r="O9" s="8"/>
      <c r="P9" s="8"/>
      <c r="Q9" s="8"/>
      <c r="R9" s="8"/>
      <c r="S9" s="8"/>
    </row>
    <row r="10" spans="1:19" s="9" customFormat="1" ht="19.5" customHeight="1">
      <c r="A10" s="7"/>
      <c r="B10" s="8"/>
      <c r="C10" s="22" t="s">
        <v>3</v>
      </c>
      <c r="D10" s="22" t="s">
        <v>4</v>
      </c>
      <c r="E10" s="86" t="s">
        <v>5</v>
      </c>
      <c r="F10" s="87"/>
      <c r="G10" s="87"/>
      <c r="H10" s="87"/>
      <c r="I10" s="87"/>
      <c r="J10" s="87"/>
      <c r="K10" s="88"/>
      <c r="L10" s="8"/>
      <c r="M10" s="8"/>
      <c r="N10" s="8"/>
      <c r="O10" s="8"/>
      <c r="P10" s="8"/>
      <c r="Q10" s="8"/>
      <c r="R10" s="8"/>
      <c r="S10" s="8"/>
    </row>
    <row r="11" spans="1:19" s="9" customFormat="1" ht="19.5" customHeight="1">
      <c r="A11" s="7"/>
      <c r="B11" s="8"/>
      <c r="C11" s="23">
        <f>IF(COUNTIF($B$24:$B$1999,$D$4)&gt;0,VLOOKUP($D$4,$B$24:$J$1999,2,0),"")</f>
      </c>
      <c r="D11" s="23">
        <f>IF(COUNTIF($B$24:$B$1999,$D$4)&gt;0,VLOOKUP($D$4,$B$24:$J$1999,3,0),"")</f>
      </c>
      <c r="E11" s="89">
        <f>IF(COUNTIF($B$24:$B$1999,$D$4)&gt;0,VLOOKUP($D$4,$B$24:$K$1999,10,0),"")</f>
      </c>
      <c r="F11" s="90"/>
      <c r="G11" s="90"/>
      <c r="H11" s="90"/>
      <c r="I11" s="90"/>
      <c r="J11" s="90"/>
      <c r="K11" s="91"/>
      <c r="L11" s="8"/>
      <c r="M11" s="8"/>
      <c r="N11" s="8"/>
      <c r="O11" s="8"/>
      <c r="P11" s="8"/>
      <c r="Q11" s="8"/>
      <c r="R11" s="8"/>
      <c r="S11" s="8"/>
    </row>
    <row r="12" spans="1:19" s="9" customFormat="1" ht="19.5" customHeight="1">
      <c r="A12" s="7"/>
      <c r="B12" s="8"/>
      <c r="F12" s="10"/>
      <c r="G12" s="8"/>
      <c r="K12" s="11"/>
      <c r="L12" s="8"/>
      <c r="M12" s="8"/>
      <c r="N12" s="8"/>
      <c r="O12" s="8"/>
      <c r="P12" s="8"/>
      <c r="Q12" s="8"/>
      <c r="R12" s="8"/>
      <c r="S12" s="8"/>
    </row>
    <row r="13" spans="1:19" s="9" customFormat="1" ht="18.75">
      <c r="A13" s="7"/>
      <c r="B13" s="8"/>
      <c r="C13" s="20" t="s">
        <v>6</v>
      </c>
      <c r="F13" s="10"/>
      <c r="G13" s="8"/>
      <c r="K13" s="11"/>
      <c r="L13" s="8"/>
      <c r="M13" s="8"/>
      <c r="N13" s="8"/>
      <c r="O13" s="8"/>
      <c r="P13" s="8"/>
      <c r="Q13" s="8"/>
      <c r="R13" s="8"/>
      <c r="S13" s="8"/>
    </row>
    <row r="14" spans="1:19" s="9" customFormat="1" ht="19.5" customHeight="1">
      <c r="A14" s="7"/>
      <c r="B14" s="8"/>
      <c r="C14" s="22" t="s">
        <v>7</v>
      </c>
      <c r="D14" s="22" t="s">
        <v>8</v>
      </c>
      <c r="E14" s="86" t="s">
        <v>9</v>
      </c>
      <c r="F14" s="87"/>
      <c r="G14" s="87"/>
      <c r="H14" s="87"/>
      <c r="I14" s="87"/>
      <c r="J14" s="87"/>
      <c r="K14" s="88"/>
      <c r="L14" s="8"/>
      <c r="M14" s="8"/>
      <c r="N14" s="8"/>
      <c r="O14" s="8"/>
      <c r="P14" s="8"/>
      <c r="Q14" s="8"/>
      <c r="R14" s="8"/>
      <c r="S14" s="8"/>
    </row>
    <row r="15" spans="1:19" s="9" customFormat="1" ht="19.5" customHeight="1">
      <c r="A15" s="7" t="str">
        <f aca="true" t="shared" si="0" ref="A15:A20">$D$4&amp;$L15&amp;N15</f>
        <v>외주1</v>
      </c>
      <c r="B15" s="8"/>
      <c r="C15" s="24" t="s">
        <v>10</v>
      </c>
      <c r="D15" s="24" t="str">
        <f>IF(COUNTIF($A$24:$K$1999,$A15)&gt;0,VLOOKUP($A15,$A$24:$K$1999,5,0),"-")</f>
        <v>-</v>
      </c>
      <c r="E15" s="77" t="str">
        <f>IF($M15="등록","2021년 [외주] 등록업체로 선정되었습니다. ",IF($M15="탈락","2021년 평가결과 탈락되었습니다. 다음 기회에 재신청하여 주시기 바랍니다.","-"))</f>
        <v>-</v>
      </c>
      <c r="F15" s="78"/>
      <c r="G15" s="78"/>
      <c r="H15" s="78"/>
      <c r="I15" s="78"/>
      <c r="J15" s="78"/>
      <c r="K15" s="79"/>
      <c r="L15" s="8" t="s">
        <v>11</v>
      </c>
      <c r="M15" s="8">
        <f>IF(COUNTIF($A$24:$K$1999,$A15)&gt;0,VLOOKUP($A15,$A$24:$K$1999,7,0),"")</f>
      </c>
      <c r="N15" s="8">
        <v>1</v>
      </c>
      <c r="O15" s="8"/>
      <c r="P15" s="8"/>
      <c r="Q15" s="8"/>
      <c r="R15" s="8"/>
      <c r="S15" s="8"/>
    </row>
    <row r="16" spans="1:19" s="9" customFormat="1" ht="19.5" customHeight="1">
      <c r="A16" s="7" t="str">
        <f t="shared" si="0"/>
        <v>외주2</v>
      </c>
      <c r="B16" s="8"/>
      <c r="C16" s="25"/>
      <c r="D16" s="25" t="str">
        <f>IF(COUNTIF($A$24:$K$1999,$A16)&gt;0,VLOOKUP($A16,$A$24:$K$1999,5,0),"-")</f>
        <v>-</v>
      </c>
      <c r="E16" s="80" t="str">
        <f>IF($M16="등록","2021년 [외주] 등록업체로 선정되었습니다. ",IF($M16="탈락","2021년 평가결과 탈락되었습니다. 다음 기회에 재신청하여 주시기 바랍니다.","-"))</f>
        <v>-</v>
      </c>
      <c r="F16" s="81"/>
      <c r="G16" s="81"/>
      <c r="H16" s="81"/>
      <c r="I16" s="81"/>
      <c r="J16" s="81"/>
      <c r="K16" s="82"/>
      <c r="L16" s="8" t="s">
        <v>12</v>
      </c>
      <c r="M16" s="8">
        <f>IF(COUNTIF($A$24:$K$1999,$A16)&gt;0,VLOOKUP($A16,$A$24:$K$1999,7,0),"")</f>
      </c>
      <c r="N16" s="8">
        <v>2</v>
      </c>
      <c r="O16" s="8"/>
      <c r="P16" s="8"/>
      <c r="Q16" s="8"/>
      <c r="R16" s="8"/>
      <c r="S16" s="8"/>
    </row>
    <row r="17" spans="1:19" s="9" customFormat="1" ht="19.5" customHeight="1">
      <c r="A17" s="7" t="str">
        <f t="shared" si="0"/>
        <v>외주3</v>
      </c>
      <c r="B17" s="8"/>
      <c r="C17" s="25"/>
      <c r="D17" s="25" t="str">
        <f>IF(COUNTIF($A$24:$K$1999,$A17)&gt;0,VLOOKUP($A17,$A$24:$K$1999,5,0),"-")</f>
        <v>-</v>
      </c>
      <c r="E17" s="83" t="str">
        <f>IF($M17="등록","2021년 [외주] 등록업체로 선정되었습니다. ",IF($M17="탈락","2021년 평가결과 탈락되었습니다. 다음 기회에 재신청하여 주시기 바랍니다.","-"))</f>
        <v>-</v>
      </c>
      <c r="F17" s="84"/>
      <c r="G17" s="84"/>
      <c r="H17" s="84"/>
      <c r="I17" s="84"/>
      <c r="J17" s="84"/>
      <c r="K17" s="85"/>
      <c r="L17" s="8" t="s">
        <v>13</v>
      </c>
      <c r="M17" s="8">
        <f>IF(COUNTIF($A$24:$K$1999,$A17)&gt;0,VLOOKUP($A17,$A$24:$K$1999,7,0),"")</f>
      </c>
      <c r="N17" s="8">
        <v>3</v>
      </c>
      <c r="O17" s="8"/>
      <c r="P17" s="8"/>
      <c r="Q17" s="8"/>
      <c r="R17" s="8"/>
      <c r="S17" s="8"/>
    </row>
    <row r="18" spans="1:19" s="9" customFormat="1" ht="19.5" customHeight="1">
      <c r="A18" s="7" t="str">
        <f t="shared" si="0"/>
        <v>자재1</v>
      </c>
      <c r="B18" s="8"/>
      <c r="C18" s="24" t="s">
        <v>14</v>
      </c>
      <c r="D18" s="24" t="str">
        <f>IF(COUNTIF($A$24:$K$1999,$A18)&gt;0,VLOOKUP($A18,$A$24:$K$1999,5,0),"-")</f>
        <v>-</v>
      </c>
      <c r="E18" s="77" t="str">
        <f>IF($M18="등록","2021년 [자재] 등록업체로 선정되었습니다. ",IF($M18="탈락","2021년 평가결과 탈락되었습니다. 다음 기회에 재신청하여 주시기 바랍니다.","-"))</f>
        <v>-</v>
      </c>
      <c r="F18" s="78"/>
      <c r="G18" s="78"/>
      <c r="H18" s="78"/>
      <c r="I18" s="78"/>
      <c r="J18" s="78"/>
      <c r="K18" s="79"/>
      <c r="L18" s="8" t="s">
        <v>14</v>
      </c>
      <c r="M18" s="8">
        <f>IF(COUNTIF($A$24:$K$1999,$A18)&gt;0,VLOOKUP($A18,$A$24:$K$1999,7,0),"")</f>
      </c>
      <c r="N18" s="8">
        <v>1</v>
      </c>
      <c r="O18" s="8"/>
      <c r="P18" s="8"/>
      <c r="Q18" s="8"/>
      <c r="R18" s="8"/>
      <c r="S18" s="8"/>
    </row>
    <row r="19" spans="1:19" s="9" customFormat="1" ht="19.5" customHeight="1">
      <c r="A19" s="7" t="str">
        <f t="shared" si="0"/>
        <v>자재2</v>
      </c>
      <c r="B19" s="8"/>
      <c r="C19" s="25"/>
      <c r="D19" s="25" t="str">
        <f>IF(COUNTIF($A$24:$K$1999,$A19)&gt;0,VLOOKUP($A19,$A$24:$K$1999,5,0),"-")</f>
        <v>-</v>
      </c>
      <c r="E19" s="80" t="str">
        <f>IF($M19="등록","2021년 [자재] 등록업체로 선정되었습니다. ",IF($M19="탈락","2021년 평가결과 탈락되었습니다. 다음 기회에 재신청하여 주시기 바랍니다.","-"))</f>
        <v>-</v>
      </c>
      <c r="F19" s="81"/>
      <c r="G19" s="81"/>
      <c r="H19" s="81"/>
      <c r="I19" s="81"/>
      <c r="J19" s="81"/>
      <c r="K19" s="82"/>
      <c r="L19" s="8" t="s">
        <v>14</v>
      </c>
      <c r="M19" s="8">
        <f>IF(COUNTIF($A$24:$K$1999,$A19)&gt;0,VLOOKUP($A19,$A$24:$K$1999,7,0),"")</f>
      </c>
      <c r="N19" s="8">
        <v>2</v>
      </c>
      <c r="O19" s="8"/>
      <c r="P19" s="8"/>
      <c r="Q19" s="8"/>
      <c r="R19" s="8"/>
      <c r="S19" s="8"/>
    </row>
    <row r="20" spans="1:19" s="9" customFormat="1" ht="19.5" customHeight="1">
      <c r="A20" s="7" t="str">
        <f t="shared" si="0"/>
        <v>자재3</v>
      </c>
      <c r="B20" s="8"/>
      <c r="C20" s="26"/>
      <c r="D20" s="26" t="str">
        <f>IF(COUNTIF($A$24:$K$1999,$A20)&gt;0,VLOOKUP($A20,$A$24:$K$1999,5,0),"-")</f>
        <v>-</v>
      </c>
      <c r="E20" s="83" t="str">
        <f>IF($M20="등록","2021년 [자재] 등록업체로 선정되었습니다. ",IF($M20="탈락","2021년 평가결과 탈락되었습니다. 다음 기회에 재신청하여 주시기 바랍니다.","-"))</f>
        <v>-</v>
      </c>
      <c r="F20" s="84"/>
      <c r="G20" s="84"/>
      <c r="H20" s="84"/>
      <c r="I20" s="84"/>
      <c r="J20" s="84"/>
      <c r="K20" s="85"/>
      <c r="L20" s="8" t="s">
        <v>15</v>
      </c>
      <c r="M20" s="8">
        <f>IF(COUNTIF($A$24:$K$1999,$A20)&gt;0,VLOOKUP($A20,$A$24:$K$1999,7,0),"")</f>
      </c>
      <c r="N20" s="8">
        <v>3</v>
      </c>
      <c r="O20" s="8"/>
      <c r="P20" s="8"/>
      <c r="Q20" s="8"/>
      <c r="R20" s="8"/>
      <c r="S20" s="8"/>
    </row>
    <row r="21" spans="1:19" s="27" customFormat="1" ht="14.25">
      <c r="A21" s="7"/>
      <c r="B21" s="8"/>
      <c r="F21" s="28"/>
      <c r="G21" s="29"/>
      <c r="K21" s="30"/>
      <c r="L21" s="29"/>
      <c r="M21" s="29"/>
      <c r="N21" s="29"/>
      <c r="O21" s="29"/>
      <c r="P21" s="29"/>
      <c r="Q21" s="29"/>
      <c r="R21" s="29"/>
      <c r="S21" s="29"/>
    </row>
    <row r="22" spans="1:18" s="29" customFormat="1" ht="18" customHeight="1" hidden="1" outlineLevel="1" thickBot="1">
      <c r="A22" s="44" t="s">
        <v>1879</v>
      </c>
      <c r="B22" s="8" t="s">
        <v>1880</v>
      </c>
      <c r="C22" s="29" t="s">
        <v>1880</v>
      </c>
      <c r="D22" s="29" t="s">
        <v>1880</v>
      </c>
      <c r="E22" s="29" t="s">
        <v>1880</v>
      </c>
      <c r="F22" s="45" t="s">
        <v>1879</v>
      </c>
      <c r="G22" s="46" t="s">
        <v>1881</v>
      </c>
      <c r="H22" s="29" t="s">
        <v>1880</v>
      </c>
      <c r="I22" s="29" t="s">
        <v>1880</v>
      </c>
      <c r="J22" s="29" t="s">
        <v>1880</v>
      </c>
      <c r="K22" s="34" t="s">
        <v>1880</v>
      </c>
      <c r="L22" s="29" t="s">
        <v>1880</v>
      </c>
      <c r="M22" s="42" t="s">
        <v>1880</v>
      </c>
      <c r="N22" s="47" t="s">
        <v>1882</v>
      </c>
      <c r="O22" s="48" t="s">
        <v>1883</v>
      </c>
      <c r="P22" s="43"/>
      <c r="Q22" s="49" t="s">
        <v>1884</v>
      </c>
      <c r="R22" s="29" t="s">
        <v>1880</v>
      </c>
    </row>
    <row r="23" spans="1:17" s="32" customFormat="1" ht="28.5" customHeight="1" hidden="1" outlineLevel="1">
      <c r="A23" s="50" t="s">
        <v>1885</v>
      </c>
      <c r="B23" s="31" t="s">
        <v>16</v>
      </c>
      <c r="C23" s="31" t="s">
        <v>17</v>
      </c>
      <c r="D23" s="31" t="s">
        <v>18</v>
      </c>
      <c r="E23" s="31" t="s">
        <v>19</v>
      </c>
      <c r="F23" s="51" t="s">
        <v>20</v>
      </c>
      <c r="G23" s="52" t="s">
        <v>21</v>
      </c>
      <c r="H23" s="53" t="s">
        <v>22</v>
      </c>
      <c r="I23" s="31" t="s">
        <v>23</v>
      </c>
      <c r="J23" s="31" t="s">
        <v>24</v>
      </c>
      <c r="K23" s="54" t="s">
        <v>25</v>
      </c>
      <c r="L23" s="32" t="s">
        <v>26</v>
      </c>
      <c r="M23" s="32" t="s">
        <v>20</v>
      </c>
      <c r="N23" s="55" t="s">
        <v>27</v>
      </c>
      <c r="O23" s="56"/>
      <c r="P23" s="29"/>
      <c r="Q23" s="57"/>
    </row>
    <row r="24" spans="1:19" ht="17.25" customHeight="1" hidden="1" outlineLevel="1">
      <c r="A24" s="58" t="str">
        <f>B24&amp;F24&amp;N24</f>
        <v>3078148675외주1</v>
      </c>
      <c r="B24" s="37">
        <v>3078148675</v>
      </c>
      <c r="C24" s="59" t="s">
        <v>1218</v>
      </c>
      <c r="D24" s="59" t="s">
        <v>1378</v>
      </c>
      <c r="E24" s="59" t="s">
        <v>90</v>
      </c>
      <c r="F24" s="60" t="str">
        <f>IF(M24="S","외주","자재")</f>
        <v>외주</v>
      </c>
      <c r="G24" s="61" t="s">
        <v>31</v>
      </c>
      <c r="H24" s="62">
        <v>1</v>
      </c>
      <c r="I24" s="33" t="s">
        <v>1603</v>
      </c>
      <c r="J24" s="33" t="s">
        <v>1604</v>
      </c>
      <c r="K24" s="33" t="s">
        <v>1886</v>
      </c>
      <c r="L24" s="41">
        <v>3</v>
      </c>
      <c r="M24" s="38" t="s">
        <v>34</v>
      </c>
      <c r="N24" s="63">
        <v>1</v>
      </c>
      <c r="O24" s="64">
        <f>IF(B24&gt;0,_xlfn.COUNTIFS($B$24:B24,B24,$H$24:H24,H24),"")</f>
        <v>1</v>
      </c>
      <c r="P24" s="65"/>
      <c r="Q24" s="66" t="str">
        <f>IF(R24="3 탈락","탈락","등록")</f>
        <v>등록</v>
      </c>
      <c r="R24" s="34" t="s">
        <v>52</v>
      </c>
      <c r="S24" s="30"/>
    </row>
    <row r="25" spans="1:19" ht="17.25" customHeight="1" hidden="1" outlineLevel="1">
      <c r="A25" s="58" t="str">
        <f aca="true" t="shared" si="1" ref="A25:A88">B25&amp;F25&amp;N25</f>
        <v>3078148675외주2</v>
      </c>
      <c r="B25" s="37">
        <v>3078148675</v>
      </c>
      <c r="C25" s="59" t="s">
        <v>1218</v>
      </c>
      <c r="D25" s="59" t="s">
        <v>1378</v>
      </c>
      <c r="E25" s="59" t="s">
        <v>174</v>
      </c>
      <c r="F25" s="60" t="str">
        <f aca="true" t="shared" si="2" ref="F25:F88">IF(M25="S","외주","자재")</f>
        <v>외주</v>
      </c>
      <c r="G25" s="61" t="s">
        <v>31</v>
      </c>
      <c r="H25" s="62">
        <v>1</v>
      </c>
      <c r="I25" s="33" t="s">
        <v>1603</v>
      </c>
      <c r="J25" s="33" t="s">
        <v>1604</v>
      </c>
      <c r="K25" s="33" t="s">
        <v>1886</v>
      </c>
      <c r="L25" s="41">
        <v>3</v>
      </c>
      <c r="M25" s="38" t="s">
        <v>34</v>
      </c>
      <c r="N25" s="63">
        <v>2</v>
      </c>
      <c r="O25" s="64">
        <f>IF(B25&gt;0,_xlfn.COUNTIFS($B$24:B25,B25,$H$24:H25,H25),"")</f>
        <v>2</v>
      </c>
      <c r="P25" s="65"/>
      <c r="Q25" s="66" t="str">
        <f aca="true" t="shared" si="3" ref="Q25:Q88">IF(R25="3 탈락","탈락","등록")</f>
        <v>등록</v>
      </c>
      <c r="R25" s="34" t="s">
        <v>52</v>
      </c>
      <c r="S25" s="30"/>
    </row>
    <row r="26" spans="1:19" ht="17.25" customHeight="1" hidden="1" outlineLevel="1">
      <c r="A26" s="58" t="str">
        <f t="shared" si="1"/>
        <v>3078148675외주3</v>
      </c>
      <c r="B26" s="37">
        <v>3078148675</v>
      </c>
      <c r="C26" s="59" t="s">
        <v>1218</v>
      </c>
      <c r="D26" s="59" t="s">
        <v>1378</v>
      </c>
      <c r="E26" s="59" t="s">
        <v>59</v>
      </c>
      <c r="F26" s="60" t="str">
        <f t="shared" si="2"/>
        <v>외주</v>
      </c>
      <c r="G26" s="61" t="s">
        <v>31</v>
      </c>
      <c r="H26" s="62">
        <v>1</v>
      </c>
      <c r="I26" s="33" t="s">
        <v>1603</v>
      </c>
      <c r="J26" s="33" t="s">
        <v>1604</v>
      </c>
      <c r="K26" s="33" t="s">
        <v>1886</v>
      </c>
      <c r="L26" s="41">
        <v>3</v>
      </c>
      <c r="M26" s="38" t="s">
        <v>34</v>
      </c>
      <c r="N26" s="63">
        <v>3</v>
      </c>
      <c r="O26" s="64">
        <f>IF(B26&gt;0,_xlfn.COUNTIFS($B$24:B26,B26,$H$24:H26,H26),"")</f>
        <v>3</v>
      </c>
      <c r="P26" s="65"/>
      <c r="Q26" s="66" t="str">
        <f t="shared" si="3"/>
        <v>등록</v>
      </c>
      <c r="R26" s="34" t="s">
        <v>52</v>
      </c>
      <c r="S26" s="30"/>
    </row>
    <row r="27" spans="1:19" ht="17.25" customHeight="1" hidden="1" outlineLevel="1">
      <c r="A27" s="58" t="str">
        <f t="shared" si="1"/>
        <v>1268149115외주1</v>
      </c>
      <c r="B27" s="37">
        <v>1268149115</v>
      </c>
      <c r="C27" s="59" t="s">
        <v>1057</v>
      </c>
      <c r="D27" s="59" t="s">
        <v>1058</v>
      </c>
      <c r="E27" s="59" t="s">
        <v>55</v>
      </c>
      <c r="F27" s="60" t="str">
        <f t="shared" si="2"/>
        <v>외주</v>
      </c>
      <c r="G27" s="61" t="s">
        <v>31</v>
      </c>
      <c r="H27" s="62">
        <v>2</v>
      </c>
      <c r="I27" s="33" t="s">
        <v>1059</v>
      </c>
      <c r="J27" s="33" t="s">
        <v>1060</v>
      </c>
      <c r="K27" s="33" t="s">
        <v>1887</v>
      </c>
      <c r="L27" s="41">
        <v>1</v>
      </c>
      <c r="M27" s="38" t="s">
        <v>34</v>
      </c>
      <c r="N27" s="63">
        <v>1</v>
      </c>
      <c r="O27" s="64">
        <f>IF(B27&gt;0,_xlfn.COUNTIFS($B$24:B27,B27,$H$24:H27,H27),"")</f>
        <v>1</v>
      </c>
      <c r="P27" s="65"/>
      <c r="Q27" s="66" t="str">
        <f t="shared" si="3"/>
        <v>등록</v>
      </c>
      <c r="R27" s="34" t="s">
        <v>36</v>
      </c>
      <c r="S27" s="30"/>
    </row>
    <row r="28" spans="1:19" ht="17.25" customHeight="1" hidden="1" outlineLevel="1">
      <c r="A28" s="58" t="str">
        <f t="shared" si="1"/>
        <v>1388113890외주1</v>
      </c>
      <c r="B28" s="37">
        <v>1388113890</v>
      </c>
      <c r="C28" s="59" t="s">
        <v>472</v>
      </c>
      <c r="D28" s="59" t="s">
        <v>473</v>
      </c>
      <c r="E28" s="59" t="s">
        <v>198</v>
      </c>
      <c r="F28" s="60" t="str">
        <f t="shared" si="2"/>
        <v>외주</v>
      </c>
      <c r="G28" s="61" t="s">
        <v>31</v>
      </c>
      <c r="H28" s="62">
        <v>3</v>
      </c>
      <c r="I28" s="33" t="s">
        <v>474</v>
      </c>
      <c r="J28" s="33" t="s">
        <v>475</v>
      </c>
      <c r="K28" s="33" t="s">
        <v>476</v>
      </c>
      <c r="L28" s="41">
        <v>2</v>
      </c>
      <c r="M28" s="38" t="s">
        <v>34</v>
      </c>
      <c r="N28" s="63">
        <v>1</v>
      </c>
      <c r="O28" s="64">
        <f>IF(B28&gt;0,_xlfn.COUNTIFS($B$24:B28,B28,$H$24:H28,H28),"")</f>
        <v>1</v>
      </c>
      <c r="P28" s="65"/>
      <c r="Q28" s="66" t="str">
        <f t="shared" si="3"/>
        <v>등록</v>
      </c>
      <c r="R28" s="34" t="s">
        <v>36</v>
      </c>
      <c r="S28" s="30"/>
    </row>
    <row r="29" spans="1:19" ht="17.25" customHeight="1" hidden="1" outlineLevel="1">
      <c r="A29" s="58" t="str">
        <f t="shared" si="1"/>
        <v>1388113890외주2</v>
      </c>
      <c r="B29" s="37">
        <v>1388113890</v>
      </c>
      <c r="C29" s="59" t="s">
        <v>472</v>
      </c>
      <c r="D29" s="59" t="s">
        <v>473</v>
      </c>
      <c r="E29" s="59" t="s">
        <v>70</v>
      </c>
      <c r="F29" s="60" t="str">
        <f t="shared" si="2"/>
        <v>외주</v>
      </c>
      <c r="G29" s="61" t="s">
        <v>31</v>
      </c>
      <c r="H29" s="62">
        <v>3</v>
      </c>
      <c r="I29" s="33" t="s">
        <v>474</v>
      </c>
      <c r="J29" s="33" t="s">
        <v>475</v>
      </c>
      <c r="K29" s="33" t="s">
        <v>476</v>
      </c>
      <c r="L29" s="41">
        <v>2</v>
      </c>
      <c r="M29" s="38" t="s">
        <v>34</v>
      </c>
      <c r="N29" s="63">
        <v>2</v>
      </c>
      <c r="O29" s="64">
        <f>IF(B29&gt;0,_xlfn.COUNTIFS($B$24:B29,B29,$H$24:H29,H29),"")</f>
        <v>2</v>
      </c>
      <c r="P29" s="65"/>
      <c r="Q29" s="66" t="str">
        <f t="shared" si="3"/>
        <v>등록</v>
      </c>
      <c r="R29" s="34" t="s">
        <v>36</v>
      </c>
      <c r="S29" s="30"/>
    </row>
    <row r="30" spans="1:19" ht="17.25" customHeight="1" hidden="1" outlineLevel="1">
      <c r="A30" s="58" t="str">
        <f t="shared" si="1"/>
        <v>2348105169외주1</v>
      </c>
      <c r="B30" s="37">
        <v>2348105169</v>
      </c>
      <c r="C30" s="59" t="s">
        <v>1120</v>
      </c>
      <c r="D30" s="59" t="s">
        <v>1121</v>
      </c>
      <c r="E30" s="59" t="s">
        <v>68</v>
      </c>
      <c r="F30" s="60" t="str">
        <f t="shared" si="2"/>
        <v>외주</v>
      </c>
      <c r="G30" s="61" t="s">
        <v>31</v>
      </c>
      <c r="H30" s="62">
        <v>4</v>
      </c>
      <c r="I30" s="33" t="s">
        <v>1122</v>
      </c>
      <c r="J30" s="33" t="s">
        <v>1123</v>
      </c>
      <c r="K30" s="33" t="s">
        <v>1124</v>
      </c>
      <c r="L30" s="41">
        <v>2</v>
      </c>
      <c r="M30" s="38" t="s">
        <v>34</v>
      </c>
      <c r="N30" s="63">
        <v>1</v>
      </c>
      <c r="O30" s="64">
        <f>IF(B30&gt;0,_xlfn.COUNTIFS($B$24:B30,B30,$H$24:H30,H30),"")</f>
        <v>1</v>
      </c>
      <c r="P30" s="65"/>
      <c r="Q30" s="66" t="str">
        <f t="shared" si="3"/>
        <v>등록</v>
      </c>
      <c r="R30" s="34" t="s">
        <v>52</v>
      </c>
      <c r="S30" s="30"/>
    </row>
    <row r="31" spans="1:19" ht="17.25" customHeight="1" hidden="1" outlineLevel="1">
      <c r="A31" s="58" t="str">
        <f t="shared" si="1"/>
        <v>2348105169외주2</v>
      </c>
      <c r="B31" s="37">
        <v>2348105169</v>
      </c>
      <c r="C31" s="59" t="s">
        <v>1120</v>
      </c>
      <c r="D31" s="59" t="s">
        <v>1121</v>
      </c>
      <c r="E31" s="59" t="s">
        <v>67</v>
      </c>
      <c r="F31" s="60" t="str">
        <f t="shared" si="2"/>
        <v>외주</v>
      </c>
      <c r="G31" s="61" t="s">
        <v>31</v>
      </c>
      <c r="H31" s="62">
        <v>4</v>
      </c>
      <c r="I31" s="33" t="s">
        <v>1122</v>
      </c>
      <c r="J31" s="33" t="s">
        <v>1123</v>
      </c>
      <c r="K31" s="33" t="s">
        <v>1124</v>
      </c>
      <c r="L31" s="41">
        <v>2</v>
      </c>
      <c r="M31" s="38" t="s">
        <v>34</v>
      </c>
      <c r="N31" s="63">
        <v>2</v>
      </c>
      <c r="O31" s="64">
        <f>IF(B31&gt;0,_xlfn.COUNTIFS($B$24:B31,B31,$H$24:H31,H31),"")</f>
        <v>2</v>
      </c>
      <c r="P31" s="65"/>
      <c r="Q31" s="66" t="str">
        <f t="shared" si="3"/>
        <v>등록</v>
      </c>
      <c r="R31" s="34" t="s">
        <v>52</v>
      </c>
      <c r="S31" s="30"/>
    </row>
    <row r="32" spans="1:19" ht="17.25" customHeight="1" hidden="1" outlineLevel="1">
      <c r="A32" s="58" t="str">
        <f t="shared" si="1"/>
        <v>1318642593외주1</v>
      </c>
      <c r="B32" s="37">
        <v>1318642593</v>
      </c>
      <c r="C32" s="59" t="s">
        <v>891</v>
      </c>
      <c r="D32" s="59" t="s">
        <v>892</v>
      </c>
      <c r="E32" s="59" t="s">
        <v>1324</v>
      </c>
      <c r="F32" s="60" t="str">
        <f t="shared" si="2"/>
        <v>외주</v>
      </c>
      <c r="G32" s="61" t="s">
        <v>31</v>
      </c>
      <c r="H32" s="62">
        <v>5</v>
      </c>
      <c r="I32" s="33" t="s">
        <v>893</v>
      </c>
      <c r="J32" s="33" t="s">
        <v>894</v>
      </c>
      <c r="K32" s="33" t="s">
        <v>1888</v>
      </c>
      <c r="L32" s="41">
        <v>1</v>
      </c>
      <c r="M32" s="38" t="s">
        <v>34</v>
      </c>
      <c r="N32" s="63">
        <v>1</v>
      </c>
      <c r="O32" s="64">
        <f>IF(B32&gt;0,_xlfn.COUNTIFS($B$24:B32,B32,$H$24:H32,H32),"")</f>
        <v>1</v>
      </c>
      <c r="P32" s="65"/>
      <c r="Q32" s="66" t="str">
        <f t="shared" si="3"/>
        <v>등록</v>
      </c>
      <c r="R32" s="34" t="s">
        <v>52</v>
      </c>
      <c r="S32" s="30"/>
    </row>
    <row r="33" spans="1:19" ht="17.25" customHeight="1" hidden="1" outlineLevel="1">
      <c r="A33" s="58" t="str">
        <f t="shared" si="1"/>
        <v>1278127981외주1</v>
      </c>
      <c r="B33" s="37">
        <v>1278127981</v>
      </c>
      <c r="C33" s="59" t="s">
        <v>371</v>
      </c>
      <c r="D33" s="59" t="s">
        <v>372</v>
      </c>
      <c r="E33" s="59" t="s">
        <v>130</v>
      </c>
      <c r="F33" s="60" t="str">
        <f t="shared" si="2"/>
        <v>외주</v>
      </c>
      <c r="G33" s="61" t="s">
        <v>31</v>
      </c>
      <c r="H33" s="62">
        <v>6</v>
      </c>
      <c r="I33" s="33" t="s">
        <v>373</v>
      </c>
      <c r="J33" s="33" t="s">
        <v>374</v>
      </c>
      <c r="K33" s="33" t="s">
        <v>375</v>
      </c>
      <c r="L33" s="41">
        <v>2</v>
      </c>
      <c r="M33" s="38" t="s">
        <v>34</v>
      </c>
      <c r="N33" s="63">
        <v>1</v>
      </c>
      <c r="O33" s="64">
        <f>IF(B33&gt;0,_xlfn.COUNTIFS($B$24:B33,B33,$H$24:H33,H33),"")</f>
        <v>1</v>
      </c>
      <c r="P33" s="65"/>
      <c r="Q33" s="66" t="str">
        <f t="shared" si="3"/>
        <v>등록</v>
      </c>
      <c r="R33" s="34" t="s">
        <v>36</v>
      </c>
      <c r="S33" s="30"/>
    </row>
    <row r="34" spans="1:19" ht="17.25" customHeight="1" hidden="1" outlineLevel="1">
      <c r="A34" s="58" t="str">
        <f t="shared" si="1"/>
        <v>1278127981외주2</v>
      </c>
      <c r="B34" s="37">
        <v>1278127981</v>
      </c>
      <c r="C34" s="59" t="s">
        <v>371</v>
      </c>
      <c r="D34" s="59" t="s">
        <v>372</v>
      </c>
      <c r="E34" s="59" t="s">
        <v>74</v>
      </c>
      <c r="F34" s="60" t="str">
        <f t="shared" si="2"/>
        <v>외주</v>
      </c>
      <c r="G34" s="61" t="s">
        <v>31</v>
      </c>
      <c r="H34" s="62">
        <v>6</v>
      </c>
      <c r="I34" s="33" t="s">
        <v>373</v>
      </c>
      <c r="J34" s="33" t="s">
        <v>374</v>
      </c>
      <c r="K34" s="33" t="s">
        <v>375</v>
      </c>
      <c r="L34" s="41">
        <v>2</v>
      </c>
      <c r="M34" s="38" t="s">
        <v>34</v>
      </c>
      <c r="N34" s="63">
        <v>2</v>
      </c>
      <c r="O34" s="64">
        <f>IF(B34&gt;0,_xlfn.COUNTIFS($B$24:B34,B34,$H$24:H34,H34),"")</f>
        <v>2</v>
      </c>
      <c r="P34" s="65"/>
      <c r="Q34" s="66" t="str">
        <f t="shared" si="3"/>
        <v>등록</v>
      </c>
      <c r="R34" s="34" t="s">
        <v>36</v>
      </c>
      <c r="S34" s="30"/>
    </row>
    <row r="35" spans="1:19" ht="17.25" customHeight="1" hidden="1" outlineLevel="1">
      <c r="A35" s="58" t="str">
        <f t="shared" si="1"/>
        <v>3148109423외주1</v>
      </c>
      <c r="B35" s="37">
        <v>3148109423</v>
      </c>
      <c r="C35" s="59" t="s">
        <v>301</v>
      </c>
      <c r="D35" s="59" t="s">
        <v>302</v>
      </c>
      <c r="E35" s="59" t="s">
        <v>30</v>
      </c>
      <c r="F35" s="60" t="str">
        <f t="shared" si="2"/>
        <v>외주</v>
      </c>
      <c r="G35" s="61" t="s">
        <v>44</v>
      </c>
      <c r="H35" s="62">
        <v>7</v>
      </c>
      <c r="I35" s="33" t="s">
        <v>303</v>
      </c>
      <c r="J35" s="33" t="s">
        <v>304</v>
      </c>
      <c r="K35" s="33" t="s">
        <v>1889</v>
      </c>
      <c r="L35" s="41">
        <v>1</v>
      </c>
      <c r="M35" s="38" t="s">
        <v>34</v>
      </c>
      <c r="N35" s="63">
        <v>1</v>
      </c>
      <c r="O35" s="64">
        <f>IF(B35&gt;0,_xlfn.COUNTIFS($B$24:B35,B35,$H$24:H35,H35),"")</f>
        <v>1</v>
      </c>
      <c r="P35" s="65"/>
      <c r="Q35" s="66" t="str">
        <f t="shared" si="3"/>
        <v>탈락</v>
      </c>
      <c r="R35" s="34" t="s">
        <v>45</v>
      </c>
      <c r="S35" s="30"/>
    </row>
    <row r="36" spans="1:19" ht="17.25" customHeight="1" hidden="1" outlineLevel="1">
      <c r="A36" s="58" t="str">
        <f t="shared" si="1"/>
        <v>4108647263외주1</v>
      </c>
      <c r="B36" s="37">
        <v>4108647263</v>
      </c>
      <c r="C36" s="59" t="s">
        <v>61</v>
      </c>
      <c r="D36" s="59" t="s">
        <v>62</v>
      </c>
      <c r="E36" s="59" t="s">
        <v>196</v>
      </c>
      <c r="F36" s="60" t="str">
        <f t="shared" si="2"/>
        <v>외주</v>
      </c>
      <c r="G36" s="61" t="s">
        <v>31</v>
      </c>
      <c r="H36" s="62">
        <v>8</v>
      </c>
      <c r="I36" s="33" t="s">
        <v>63</v>
      </c>
      <c r="J36" s="33" t="s">
        <v>64</v>
      </c>
      <c r="K36" s="33" t="s">
        <v>1890</v>
      </c>
      <c r="L36" s="41">
        <v>1</v>
      </c>
      <c r="M36" s="38" t="s">
        <v>34</v>
      </c>
      <c r="N36" s="63">
        <v>1</v>
      </c>
      <c r="O36" s="64">
        <f>IF(B36&gt;0,_xlfn.COUNTIFS($B$24:B36,B36,$H$24:H36,H36),"")</f>
        <v>1</v>
      </c>
      <c r="P36" s="65"/>
      <c r="Q36" s="66" t="str">
        <f t="shared" si="3"/>
        <v>등록</v>
      </c>
      <c r="R36" s="34" t="s">
        <v>36</v>
      </c>
      <c r="S36" s="30"/>
    </row>
    <row r="37" spans="1:19" ht="17.25" customHeight="1" hidden="1" outlineLevel="1">
      <c r="A37" s="58" t="str">
        <f t="shared" si="1"/>
        <v>1328147922외주1</v>
      </c>
      <c r="B37" s="37">
        <v>1328147922</v>
      </c>
      <c r="C37" s="59" t="s">
        <v>1311</v>
      </c>
      <c r="D37" s="59" t="s">
        <v>1477</v>
      </c>
      <c r="E37" s="59" t="s">
        <v>257</v>
      </c>
      <c r="F37" s="60" t="str">
        <f t="shared" si="2"/>
        <v>외주</v>
      </c>
      <c r="G37" s="61" t="s">
        <v>31</v>
      </c>
      <c r="H37" s="62">
        <v>9</v>
      </c>
      <c r="I37" s="33" t="s">
        <v>1801</v>
      </c>
      <c r="J37" s="33" t="s">
        <v>1802</v>
      </c>
      <c r="K37" s="33" t="s">
        <v>1891</v>
      </c>
      <c r="L37" s="41">
        <v>1</v>
      </c>
      <c r="M37" s="38" t="s">
        <v>34</v>
      </c>
      <c r="N37" s="63">
        <v>1</v>
      </c>
      <c r="O37" s="64">
        <f>IF(B37&gt;0,_xlfn.COUNTIFS($B$24:B37,B37,$H$24:H37,H37),"")</f>
        <v>1</v>
      </c>
      <c r="P37" s="65"/>
      <c r="Q37" s="66" t="str">
        <f t="shared" si="3"/>
        <v>등록</v>
      </c>
      <c r="R37" s="34" t="s">
        <v>36</v>
      </c>
      <c r="S37" s="30"/>
    </row>
    <row r="38" spans="1:19" ht="17.25" customHeight="1" hidden="1" outlineLevel="1">
      <c r="A38" s="58" t="str">
        <f t="shared" si="1"/>
        <v>2158634144외주1</v>
      </c>
      <c r="B38" s="37">
        <v>2158634144</v>
      </c>
      <c r="C38" s="59" t="s">
        <v>1166</v>
      </c>
      <c r="D38" s="59" t="s">
        <v>639</v>
      </c>
      <c r="E38" s="59" t="s">
        <v>35</v>
      </c>
      <c r="F38" s="60" t="str">
        <f t="shared" si="2"/>
        <v>외주</v>
      </c>
      <c r="G38" s="61" t="s">
        <v>31</v>
      </c>
      <c r="H38" s="62">
        <v>10</v>
      </c>
      <c r="I38" s="33" t="s">
        <v>1151</v>
      </c>
      <c r="J38" s="33" t="s">
        <v>1152</v>
      </c>
      <c r="K38" s="33" t="s">
        <v>1892</v>
      </c>
      <c r="L38" s="41">
        <v>1</v>
      </c>
      <c r="M38" s="38" t="s">
        <v>34</v>
      </c>
      <c r="N38" s="63">
        <v>1</v>
      </c>
      <c r="O38" s="64">
        <f>IF(B38&gt;0,_xlfn.COUNTIFS($B$24:B38,B38,$H$24:H38,H38),"")</f>
        <v>1</v>
      </c>
      <c r="P38" s="65"/>
      <c r="Q38" s="66" t="str">
        <f t="shared" si="3"/>
        <v>등록</v>
      </c>
      <c r="R38" s="34" t="s">
        <v>36</v>
      </c>
      <c r="S38" s="30"/>
    </row>
    <row r="39" spans="1:19" ht="17.25" customHeight="1" hidden="1" outlineLevel="1">
      <c r="A39" s="58" t="str">
        <f t="shared" si="1"/>
        <v>2198128580외주1</v>
      </c>
      <c r="B39" s="37">
        <v>2198128580</v>
      </c>
      <c r="C39" s="59" t="s">
        <v>1047</v>
      </c>
      <c r="D39" s="59" t="s">
        <v>1048</v>
      </c>
      <c r="E39" s="59" t="s">
        <v>30</v>
      </c>
      <c r="F39" s="60" t="str">
        <f t="shared" si="2"/>
        <v>외주</v>
      </c>
      <c r="G39" s="61" t="s">
        <v>44</v>
      </c>
      <c r="H39" s="62">
        <v>11</v>
      </c>
      <c r="I39" s="33" t="s">
        <v>1049</v>
      </c>
      <c r="J39" s="33" t="s">
        <v>1050</v>
      </c>
      <c r="K39" s="33" t="s">
        <v>1893</v>
      </c>
      <c r="L39" s="41">
        <v>1</v>
      </c>
      <c r="M39" s="38" t="s">
        <v>34</v>
      </c>
      <c r="N39" s="63">
        <v>1</v>
      </c>
      <c r="O39" s="64">
        <f>IF(B39&gt;0,_xlfn.COUNTIFS($B$24:B39,B39,$H$24:H39,H39),"")</f>
        <v>1</v>
      </c>
      <c r="P39" s="65"/>
      <c r="Q39" s="66" t="str">
        <f t="shared" si="3"/>
        <v>탈락</v>
      </c>
      <c r="R39" s="34" t="s">
        <v>45</v>
      </c>
      <c r="S39" s="30"/>
    </row>
    <row r="40" spans="1:19" ht="17.25" customHeight="1" hidden="1" outlineLevel="1">
      <c r="A40" s="58" t="str">
        <f t="shared" si="1"/>
        <v>1138634061외주1</v>
      </c>
      <c r="B40" s="37">
        <v>1138634061</v>
      </c>
      <c r="C40" s="59" t="s">
        <v>675</v>
      </c>
      <c r="D40" s="59" t="s">
        <v>676</v>
      </c>
      <c r="E40" s="59" t="s">
        <v>39</v>
      </c>
      <c r="F40" s="60" t="str">
        <f t="shared" si="2"/>
        <v>외주</v>
      </c>
      <c r="G40" s="61" t="s">
        <v>44</v>
      </c>
      <c r="H40" s="62">
        <v>12</v>
      </c>
      <c r="I40" s="33" t="s">
        <v>677</v>
      </c>
      <c r="J40" s="33" t="s">
        <v>678</v>
      </c>
      <c r="K40" s="33" t="s">
        <v>1894</v>
      </c>
      <c r="L40" s="41">
        <v>3</v>
      </c>
      <c r="M40" s="38" t="s">
        <v>34</v>
      </c>
      <c r="N40" s="63">
        <v>1</v>
      </c>
      <c r="O40" s="64">
        <f>IF(B40&gt;0,_xlfn.COUNTIFS($B$24:B40,B40,$H$24:H40,H40),"")</f>
        <v>1</v>
      </c>
      <c r="P40" s="65"/>
      <c r="Q40" s="66" t="str">
        <f t="shared" si="3"/>
        <v>탈락</v>
      </c>
      <c r="R40" s="34" t="s">
        <v>45</v>
      </c>
      <c r="S40" s="30"/>
    </row>
    <row r="41" spans="1:19" ht="17.25" customHeight="1" hidden="1" outlineLevel="1">
      <c r="A41" s="58" t="str">
        <f t="shared" si="1"/>
        <v>1138634061외주2</v>
      </c>
      <c r="B41" s="37">
        <v>1138634061</v>
      </c>
      <c r="C41" s="59" t="s">
        <v>675</v>
      </c>
      <c r="D41" s="59" t="s">
        <v>676</v>
      </c>
      <c r="E41" s="59" t="s">
        <v>43</v>
      </c>
      <c r="F41" s="60" t="str">
        <f t="shared" si="2"/>
        <v>외주</v>
      </c>
      <c r="G41" s="61" t="s">
        <v>44</v>
      </c>
      <c r="H41" s="62">
        <v>12</v>
      </c>
      <c r="I41" s="33" t="s">
        <v>677</v>
      </c>
      <c r="J41" s="33" t="s">
        <v>678</v>
      </c>
      <c r="K41" s="33" t="s">
        <v>1894</v>
      </c>
      <c r="L41" s="41">
        <v>3</v>
      </c>
      <c r="M41" s="38" t="s">
        <v>34</v>
      </c>
      <c r="N41" s="63">
        <v>2</v>
      </c>
      <c r="O41" s="64">
        <f>IF(B41&gt;0,_xlfn.COUNTIFS($B$24:B41,B41,$H$24:H41,H41),"")</f>
        <v>2</v>
      </c>
      <c r="P41" s="65"/>
      <c r="Q41" s="66" t="str">
        <f t="shared" si="3"/>
        <v>탈락</v>
      </c>
      <c r="R41" s="34" t="s">
        <v>45</v>
      </c>
      <c r="S41" s="30"/>
    </row>
    <row r="42" spans="1:19" ht="17.25" customHeight="1" hidden="1" outlineLevel="1">
      <c r="A42" s="58" t="str">
        <f t="shared" si="1"/>
        <v>1138634061외주3</v>
      </c>
      <c r="B42" s="37">
        <v>1138634061</v>
      </c>
      <c r="C42" s="59" t="s">
        <v>675</v>
      </c>
      <c r="D42" s="59" t="s">
        <v>676</v>
      </c>
      <c r="E42" s="59" t="s">
        <v>42</v>
      </c>
      <c r="F42" s="60" t="str">
        <f t="shared" si="2"/>
        <v>외주</v>
      </c>
      <c r="G42" s="61" t="s">
        <v>44</v>
      </c>
      <c r="H42" s="62">
        <v>12</v>
      </c>
      <c r="I42" s="33" t="s">
        <v>677</v>
      </c>
      <c r="J42" s="33" t="s">
        <v>678</v>
      </c>
      <c r="K42" s="33" t="s">
        <v>1894</v>
      </c>
      <c r="L42" s="41">
        <v>3</v>
      </c>
      <c r="M42" s="38" t="s">
        <v>34</v>
      </c>
      <c r="N42" s="63">
        <v>3</v>
      </c>
      <c r="O42" s="64">
        <f>IF(B42&gt;0,_xlfn.COUNTIFS($B$24:B42,B42,$H$24:H42,H42),"")</f>
        <v>3</v>
      </c>
      <c r="P42" s="65"/>
      <c r="Q42" s="66" t="str">
        <f t="shared" si="3"/>
        <v>탈락</v>
      </c>
      <c r="R42" s="34" t="s">
        <v>45</v>
      </c>
      <c r="S42" s="30"/>
    </row>
    <row r="43" spans="1:19" ht="17.25" customHeight="1" hidden="1" outlineLevel="1">
      <c r="A43" s="58" t="str">
        <f t="shared" si="1"/>
        <v>2178112501외주1</v>
      </c>
      <c r="B43" s="37">
        <v>2178112501</v>
      </c>
      <c r="C43" s="59" t="s">
        <v>1895</v>
      </c>
      <c r="D43" s="59" t="s">
        <v>1896</v>
      </c>
      <c r="E43" s="59" t="s">
        <v>80</v>
      </c>
      <c r="F43" s="60" t="str">
        <f t="shared" si="2"/>
        <v>외주</v>
      </c>
      <c r="G43" s="61" t="s">
        <v>31</v>
      </c>
      <c r="H43" s="62">
        <v>13</v>
      </c>
      <c r="I43" s="33" t="s">
        <v>1897</v>
      </c>
      <c r="J43" s="33" t="s">
        <v>1898</v>
      </c>
      <c r="K43" s="33" t="s">
        <v>1899</v>
      </c>
      <c r="L43" s="41">
        <v>1</v>
      </c>
      <c r="M43" s="38" t="s">
        <v>34</v>
      </c>
      <c r="N43" s="63">
        <v>1</v>
      </c>
      <c r="O43" s="64">
        <f>IF(B43&gt;0,_xlfn.COUNTIFS($B$24:B43,B43,$H$24:H43,H43),"")</f>
        <v>1</v>
      </c>
      <c r="P43" s="65"/>
      <c r="Q43" s="66" t="str">
        <f t="shared" si="3"/>
        <v>등록</v>
      </c>
      <c r="R43" s="34" t="s">
        <v>36</v>
      </c>
      <c r="S43" s="30"/>
    </row>
    <row r="44" spans="1:19" ht="17.25" customHeight="1" hidden="1" outlineLevel="1">
      <c r="A44" s="58" t="str">
        <f t="shared" si="1"/>
        <v>1228197992외주1</v>
      </c>
      <c r="B44" s="37">
        <v>1228197992</v>
      </c>
      <c r="C44" s="59" t="s">
        <v>185</v>
      </c>
      <c r="D44" s="59" t="s">
        <v>186</v>
      </c>
      <c r="E44" s="59" t="s">
        <v>137</v>
      </c>
      <c r="F44" s="60" t="str">
        <f t="shared" si="2"/>
        <v>외주</v>
      </c>
      <c r="G44" s="61" t="s">
        <v>31</v>
      </c>
      <c r="H44" s="62">
        <v>14</v>
      </c>
      <c r="I44" s="33" t="s">
        <v>187</v>
      </c>
      <c r="J44" s="33" t="s">
        <v>188</v>
      </c>
      <c r="K44" s="33" t="s">
        <v>1900</v>
      </c>
      <c r="L44" s="41">
        <v>1</v>
      </c>
      <c r="M44" s="38" t="s">
        <v>34</v>
      </c>
      <c r="N44" s="63">
        <v>1</v>
      </c>
      <c r="O44" s="64">
        <f>IF(B44&gt;0,_xlfn.COUNTIFS($B$24:B44,B44,$H$24:H44,H44),"")</f>
        <v>1</v>
      </c>
      <c r="P44" s="65"/>
      <c r="Q44" s="66" t="str">
        <f t="shared" si="3"/>
        <v>등록</v>
      </c>
      <c r="R44" s="34" t="s">
        <v>52</v>
      </c>
      <c r="S44" s="30"/>
    </row>
    <row r="45" spans="1:19" ht="17.25" customHeight="1" hidden="1" outlineLevel="1">
      <c r="A45" s="58" t="str">
        <f t="shared" si="1"/>
        <v>1348650559외주1</v>
      </c>
      <c r="B45" s="37">
        <v>1348650559</v>
      </c>
      <c r="C45" s="59" t="s">
        <v>1194</v>
      </c>
      <c r="D45" s="59" t="s">
        <v>1356</v>
      </c>
      <c r="E45" s="59" t="s">
        <v>1324</v>
      </c>
      <c r="F45" s="60" t="str">
        <f t="shared" si="2"/>
        <v>외주</v>
      </c>
      <c r="G45" s="61" t="s">
        <v>31</v>
      </c>
      <c r="H45" s="62">
        <v>15</v>
      </c>
      <c r="I45" s="33" t="s">
        <v>1549</v>
      </c>
      <c r="J45" s="33" t="s">
        <v>1550</v>
      </c>
      <c r="K45" s="33" t="s">
        <v>1831</v>
      </c>
      <c r="L45" s="41">
        <v>1</v>
      </c>
      <c r="M45" s="38" t="s">
        <v>34</v>
      </c>
      <c r="N45" s="63">
        <v>1</v>
      </c>
      <c r="O45" s="64">
        <f>IF(B45&gt;0,_xlfn.COUNTIFS($B$24:B45,B45,$H$24:H45,H45),"")</f>
        <v>1</v>
      </c>
      <c r="P45" s="65"/>
      <c r="Q45" s="66" t="str">
        <f t="shared" si="3"/>
        <v>등록</v>
      </c>
      <c r="R45" s="34" t="s">
        <v>52</v>
      </c>
      <c r="S45" s="30"/>
    </row>
    <row r="46" spans="1:19" ht="17.25" customHeight="1" hidden="1" outlineLevel="1">
      <c r="A46" s="58" t="str">
        <f t="shared" si="1"/>
        <v>1378161443외주1</v>
      </c>
      <c r="B46" s="37">
        <v>1378161443</v>
      </c>
      <c r="C46" s="59" t="s">
        <v>1901</v>
      </c>
      <c r="D46" s="59" t="s">
        <v>1902</v>
      </c>
      <c r="E46" s="59" t="s">
        <v>74</v>
      </c>
      <c r="F46" s="60" t="str">
        <f t="shared" si="2"/>
        <v>외주</v>
      </c>
      <c r="G46" s="61" t="s">
        <v>31</v>
      </c>
      <c r="H46" s="62">
        <v>16</v>
      </c>
      <c r="I46" s="33" t="s">
        <v>1903</v>
      </c>
      <c r="J46" s="33" t="s">
        <v>1904</v>
      </c>
      <c r="K46" s="33" t="s">
        <v>1905</v>
      </c>
      <c r="L46" s="41">
        <v>3</v>
      </c>
      <c r="M46" s="38" t="s">
        <v>34</v>
      </c>
      <c r="N46" s="63">
        <v>1</v>
      </c>
      <c r="O46" s="64">
        <f>IF(B46&gt;0,_xlfn.COUNTIFS($B$24:B46,B46,$H$24:H46,H46),"")</f>
        <v>1</v>
      </c>
      <c r="P46" s="65"/>
      <c r="Q46" s="66" t="str">
        <f t="shared" si="3"/>
        <v>등록</v>
      </c>
      <c r="R46" s="34" t="s">
        <v>36</v>
      </c>
      <c r="S46" s="30"/>
    </row>
    <row r="47" spans="1:19" ht="17.25" customHeight="1" hidden="1" outlineLevel="1">
      <c r="A47" s="58" t="str">
        <f t="shared" si="1"/>
        <v>1378161443외주2</v>
      </c>
      <c r="B47" s="37">
        <v>1378161443</v>
      </c>
      <c r="C47" s="59" t="s">
        <v>1901</v>
      </c>
      <c r="D47" s="59" t="s">
        <v>1902</v>
      </c>
      <c r="E47" s="59" t="s">
        <v>59</v>
      </c>
      <c r="F47" s="60" t="str">
        <f t="shared" si="2"/>
        <v>외주</v>
      </c>
      <c r="G47" s="61" t="s">
        <v>31</v>
      </c>
      <c r="H47" s="62">
        <v>16</v>
      </c>
      <c r="I47" s="33" t="s">
        <v>1903</v>
      </c>
      <c r="J47" s="33" t="s">
        <v>1904</v>
      </c>
      <c r="K47" s="33" t="s">
        <v>1905</v>
      </c>
      <c r="L47" s="41">
        <v>3</v>
      </c>
      <c r="M47" s="38" t="s">
        <v>34</v>
      </c>
      <c r="N47" s="63">
        <v>2</v>
      </c>
      <c r="O47" s="64">
        <f>IF(B47&gt;0,_xlfn.COUNTIFS($B$24:B47,B47,$H$24:H47,H47),"")</f>
        <v>2</v>
      </c>
      <c r="P47" s="65"/>
      <c r="Q47" s="66" t="str">
        <f t="shared" si="3"/>
        <v>등록</v>
      </c>
      <c r="R47" s="34" t="s">
        <v>52</v>
      </c>
      <c r="S47" s="30"/>
    </row>
    <row r="48" spans="1:19" ht="17.25" customHeight="1" hidden="1" outlineLevel="1">
      <c r="A48" s="58" t="str">
        <f t="shared" si="1"/>
        <v>1378161443외주3</v>
      </c>
      <c r="B48" s="37">
        <v>1378161443</v>
      </c>
      <c r="C48" s="59" t="s">
        <v>1901</v>
      </c>
      <c r="D48" s="59" t="s">
        <v>1902</v>
      </c>
      <c r="E48" s="59" t="s">
        <v>91</v>
      </c>
      <c r="F48" s="60" t="str">
        <f t="shared" si="2"/>
        <v>외주</v>
      </c>
      <c r="G48" s="61" t="s">
        <v>31</v>
      </c>
      <c r="H48" s="62">
        <v>16</v>
      </c>
      <c r="I48" s="33" t="s">
        <v>1903</v>
      </c>
      <c r="J48" s="33" t="s">
        <v>1904</v>
      </c>
      <c r="K48" s="33" t="s">
        <v>1905</v>
      </c>
      <c r="L48" s="41">
        <v>3</v>
      </c>
      <c r="M48" s="38" t="s">
        <v>34</v>
      </c>
      <c r="N48" s="63">
        <v>3</v>
      </c>
      <c r="O48" s="64">
        <f>IF(B48&gt;0,_xlfn.COUNTIFS($B$24:B48,B48,$H$24:H48,H48),"")</f>
        <v>3</v>
      </c>
      <c r="P48" s="65"/>
      <c r="Q48" s="66" t="str">
        <f t="shared" si="3"/>
        <v>등록</v>
      </c>
      <c r="R48" s="34" t="s">
        <v>52</v>
      </c>
      <c r="S48" s="30"/>
    </row>
    <row r="49" spans="1:19" ht="17.25" customHeight="1" hidden="1" outlineLevel="1">
      <c r="A49" s="58" t="str">
        <f t="shared" si="1"/>
        <v>1098171868외주1</v>
      </c>
      <c r="B49" s="37">
        <v>1098171868</v>
      </c>
      <c r="C49" s="59" t="s">
        <v>1906</v>
      </c>
      <c r="D49" s="59" t="s">
        <v>1907</v>
      </c>
      <c r="E49" s="59" t="s">
        <v>91</v>
      </c>
      <c r="F49" s="60" t="str">
        <f t="shared" si="2"/>
        <v>외주</v>
      </c>
      <c r="G49" s="61" t="s">
        <v>31</v>
      </c>
      <c r="H49" s="62">
        <v>17</v>
      </c>
      <c r="I49" s="33" t="s">
        <v>1908</v>
      </c>
      <c r="J49" s="33" t="s">
        <v>1909</v>
      </c>
      <c r="K49" s="33" t="s">
        <v>1910</v>
      </c>
      <c r="L49" s="41">
        <v>1</v>
      </c>
      <c r="M49" s="38" t="s">
        <v>34</v>
      </c>
      <c r="N49" s="63">
        <v>1</v>
      </c>
      <c r="O49" s="64">
        <f>IF(B49&gt;0,_xlfn.COUNTIFS($B$24:B49,B49,$H$24:H49,H49),"")</f>
        <v>1</v>
      </c>
      <c r="P49" s="65"/>
      <c r="Q49" s="66" t="str">
        <f t="shared" si="3"/>
        <v>등록</v>
      </c>
      <c r="R49" s="34" t="s">
        <v>52</v>
      </c>
      <c r="S49" s="30"/>
    </row>
    <row r="50" spans="1:19" ht="17.25" customHeight="1" hidden="1" outlineLevel="1">
      <c r="A50" s="58" t="str">
        <f t="shared" si="1"/>
        <v>6298100232외주1</v>
      </c>
      <c r="B50" s="37">
        <v>6298100232</v>
      </c>
      <c r="C50" s="59" t="s">
        <v>322</v>
      </c>
      <c r="D50" s="59" t="s">
        <v>323</v>
      </c>
      <c r="E50" s="59" t="s">
        <v>1324</v>
      </c>
      <c r="F50" s="60" t="str">
        <f t="shared" si="2"/>
        <v>외주</v>
      </c>
      <c r="G50" s="61" t="s">
        <v>44</v>
      </c>
      <c r="H50" s="62">
        <v>18</v>
      </c>
      <c r="I50" s="33" t="s">
        <v>324</v>
      </c>
      <c r="J50" s="33" t="s">
        <v>325</v>
      </c>
      <c r="K50" s="33" t="s">
        <v>1911</v>
      </c>
      <c r="L50" s="41">
        <v>3</v>
      </c>
      <c r="M50" s="38" t="s">
        <v>34</v>
      </c>
      <c r="N50" s="63">
        <v>1</v>
      </c>
      <c r="O50" s="64">
        <f>IF(B50&gt;0,_xlfn.COUNTIFS($B$24:B50,B50,$H$24:H50,H50),"")</f>
        <v>1</v>
      </c>
      <c r="P50" s="65"/>
      <c r="Q50" s="66" t="str">
        <f t="shared" si="3"/>
        <v>탈락</v>
      </c>
      <c r="R50" s="34" t="s">
        <v>45</v>
      </c>
      <c r="S50" s="30"/>
    </row>
    <row r="51" spans="1:19" ht="17.25" customHeight="1" hidden="1" outlineLevel="1">
      <c r="A51" s="58" t="str">
        <f t="shared" si="1"/>
        <v>6298100232외주2</v>
      </c>
      <c r="B51" s="37">
        <v>6298100232</v>
      </c>
      <c r="C51" s="59" t="s">
        <v>322</v>
      </c>
      <c r="D51" s="59" t="s">
        <v>323</v>
      </c>
      <c r="E51" s="59" t="s">
        <v>237</v>
      </c>
      <c r="F51" s="60" t="str">
        <f t="shared" si="2"/>
        <v>외주</v>
      </c>
      <c r="G51" s="61" t="s">
        <v>44</v>
      </c>
      <c r="H51" s="62">
        <v>18</v>
      </c>
      <c r="I51" s="33" t="s">
        <v>324</v>
      </c>
      <c r="J51" s="33" t="s">
        <v>325</v>
      </c>
      <c r="K51" s="33" t="s">
        <v>1911</v>
      </c>
      <c r="L51" s="41">
        <v>3</v>
      </c>
      <c r="M51" s="38" t="s">
        <v>34</v>
      </c>
      <c r="N51" s="63">
        <v>2</v>
      </c>
      <c r="O51" s="64">
        <f>IF(B51&gt;0,_xlfn.COUNTIFS($B$24:B51,B51,$H$24:H51,H51),"")</f>
        <v>2</v>
      </c>
      <c r="P51" s="65"/>
      <c r="Q51" s="66" t="str">
        <f t="shared" si="3"/>
        <v>탈락</v>
      </c>
      <c r="R51" s="34" t="s">
        <v>45</v>
      </c>
      <c r="S51" s="30"/>
    </row>
    <row r="52" spans="1:19" ht="17.25" customHeight="1" hidden="1" outlineLevel="1">
      <c r="A52" s="58" t="str">
        <f t="shared" si="1"/>
        <v>6298100232외주3</v>
      </c>
      <c r="B52" s="37">
        <v>6298100232</v>
      </c>
      <c r="C52" s="59" t="s">
        <v>322</v>
      </c>
      <c r="D52" s="59" t="s">
        <v>323</v>
      </c>
      <c r="E52" s="59" t="s">
        <v>196</v>
      </c>
      <c r="F52" s="60" t="str">
        <f t="shared" si="2"/>
        <v>외주</v>
      </c>
      <c r="G52" s="61" t="s">
        <v>44</v>
      </c>
      <c r="H52" s="62">
        <v>18</v>
      </c>
      <c r="I52" s="33" t="s">
        <v>324</v>
      </c>
      <c r="J52" s="33" t="s">
        <v>325</v>
      </c>
      <c r="K52" s="33" t="s">
        <v>1911</v>
      </c>
      <c r="L52" s="41">
        <v>3</v>
      </c>
      <c r="M52" s="38" t="s">
        <v>34</v>
      </c>
      <c r="N52" s="63">
        <v>3</v>
      </c>
      <c r="O52" s="64">
        <f>IF(B52&gt;0,_xlfn.COUNTIFS($B$24:B52,B52,$H$24:H52,H52),"")</f>
        <v>3</v>
      </c>
      <c r="P52" s="65"/>
      <c r="Q52" s="66" t="str">
        <f t="shared" si="3"/>
        <v>탈락</v>
      </c>
      <c r="R52" s="34" t="s">
        <v>45</v>
      </c>
      <c r="S52" s="30"/>
    </row>
    <row r="53" spans="1:19" ht="17.25" customHeight="1" hidden="1" outlineLevel="1">
      <c r="A53" s="58" t="str">
        <f t="shared" si="1"/>
        <v>3028107529외주1</v>
      </c>
      <c r="B53" s="37">
        <v>3028107529</v>
      </c>
      <c r="C53" s="59" t="s">
        <v>1912</v>
      </c>
      <c r="D53" s="59" t="s">
        <v>980</v>
      </c>
      <c r="E53" s="59" t="s">
        <v>196</v>
      </c>
      <c r="F53" s="60" t="str">
        <f t="shared" si="2"/>
        <v>외주</v>
      </c>
      <c r="G53" s="61" t="s">
        <v>31</v>
      </c>
      <c r="H53" s="62">
        <v>19</v>
      </c>
      <c r="I53" s="33" t="s">
        <v>1913</v>
      </c>
      <c r="J53" s="33" t="s">
        <v>1914</v>
      </c>
      <c r="K53" s="33" t="s">
        <v>1915</v>
      </c>
      <c r="L53" s="41">
        <v>1</v>
      </c>
      <c r="M53" s="38" t="s">
        <v>34</v>
      </c>
      <c r="N53" s="63">
        <v>1</v>
      </c>
      <c r="O53" s="64">
        <f>IF(B53&gt;0,_xlfn.COUNTIFS($B$24:B53,B53,$H$24:H53,H53),"")</f>
        <v>1</v>
      </c>
      <c r="P53" s="65"/>
      <c r="Q53" s="66" t="str">
        <f t="shared" si="3"/>
        <v>등록</v>
      </c>
      <c r="R53" s="34" t="s">
        <v>52</v>
      </c>
      <c r="S53" s="30"/>
    </row>
    <row r="54" spans="1:19" ht="17.25" customHeight="1" hidden="1" outlineLevel="1">
      <c r="A54" s="58" t="str">
        <f t="shared" si="1"/>
        <v>1078166020외주1</v>
      </c>
      <c r="B54" s="37">
        <v>1078166020</v>
      </c>
      <c r="C54" s="59" t="s">
        <v>1916</v>
      </c>
      <c r="D54" s="59" t="s">
        <v>1917</v>
      </c>
      <c r="E54" s="59" t="s">
        <v>35</v>
      </c>
      <c r="F54" s="60" t="str">
        <f t="shared" si="2"/>
        <v>외주</v>
      </c>
      <c r="G54" s="61" t="s">
        <v>31</v>
      </c>
      <c r="H54" s="62">
        <v>20</v>
      </c>
      <c r="I54" s="33" t="s">
        <v>1918</v>
      </c>
      <c r="J54" s="33" t="s">
        <v>1919</v>
      </c>
      <c r="K54" s="33" t="s">
        <v>1920</v>
      </c>
      <c r="L54" s="41">
        <v>2</v>
      </c>
      <c r="M54" s="38" t="s">
        <v>34</v>
      </c>
      <c r="N54" s="63">
        <v>1</v>
      </c>
      <c r="O54" s="64">
        <f>IF(B54&gt;0,_xlfn.COUNTIFS($B$24:B54,B54,$H$24:H54,H54),"")</f>
        <v>1</v>
      </c>
      <c r="P54" s="65"/>
      <c r="Q54" s="66" t="str">
        <f t="shared" si="3"/>
        <v>등록</v>
      </c>
      <c r="R54" s="34" t="s">
        <v>36</v>
      </c>
      <c r="S54" s="30"/>
    </row>
    <row r="55" spans="1:19" ht="17.25" customHeight="1" hidden="1" outlineLevel="1">
      <c r="A55" s="58" t="str">
        <f t="shared" si="1"/>
        <v>1078166020외주2</v>
      </c>
      <c r="B55" s="37">
        <v>1078166020</v>
      </c>
      <c r="C55" s="59" t="s">
        <v>1916</v>
      </c>
      <c r="D55" s="59" t="s">
        <v>1917</v>
      </c>
      <c r="E55" s="59" t="s">
        <v>138</v>
      </c>
      <c r="F55" s="60" t="str">
        <f t="shared" si="2"/>
        <v>외주</v>
      </c>
      <c r="G55" s="61" t="s">
        <v>31</v>
      </c>
      <c r="H55" s="62">
        <v>20</v>
      </c>
      <c r="I55" s="33" t="s">
        <v>1918</v>
      </c>
      <c r="J55" s="33" t="s">
        <v>1919</v>
      </c>
      <c r="K55" s="33" t="s">
        <v>1920</v>
      </c>
      <c r="L55" s="41">
        <v>2</v>
      </c>
      <c r="M55" s="38" t="s">
        <v>34</v>
      </c>
      <c r="N55" s="63">
        <v>2</v>
      </c>
      <c r="O55" s="64">
        <f>IF(B55&gt;0,_xlfn.COUNTIFS($B$24:B55,B55,$H$24:H55,H55),"")</f>
        <v>2</v>
      </c>
      <c r="P55" s="65"/>
      <c r="Q55" s="66" t="str">
        <f t="shared" si="3"/>
        <v>등록</v>
      </c>
      <c r="R55" s="34" t="s">
        <v>36</v>
      </c>
      <c r="S55" s="30"/>
    </row>
    <row r="56" spans="1:19" ht="17.25" customHeight="1" hidden="1" outlineLevel="1">
      <c r="A56" s="58" t="str">
        <f t="shared" si="1"/>
        <v>2118145232외주1</v>
      </c>
      <c r="B56" s="37">
        <v>2118145232</v>
      </c>
      <c r="C56" s="59" t="s">
        <v>384</v>
      </c>
      <c r="D56" s="59" t="s">
        <v>385</v>
      </c>
      <c r="E56" s="59" t="s">
        <v>90</v>
      </c>
      <c r="F56" s="60" t="str">
        <f t="shared" si="2"/>
        <v>외주</v>
      </c>
      <c r="G56" s="61" t="s">
        <v>31</v>
      </c>
      <c r="H56" s="62">
        <v>21</v>
      </c>
      <c r="I56" s="33" t="s">
        <v>386</v>
      </c>
      <c r="J56" s="33" t="s">
        <v>387</v>
      </c>
      <c r="K56" s="33" t="s">
        <v>1921</v>
      </c>
      <c r="L56" s="41">
        <v>2</v>
      </c>
      <c r="M56" s="38" t="s">
        <v>34</v>
      </c>
      <c r="N56" s="63">
        <v>1</v>
      </c>
      <c r="O56" s="64">
        <f>IF(B56&gt;0,_xlfn.COUNTIFS($B$24:B56,B56,$H$24:H56,H56),"")</f>
        <v>1</v>
      </c>
      <c r="P56" s="65"/>
      <c r="Q56" s="66" t="str">
        <f t="shared" si="3"/>
        <v>등록</v>
      </c>
      <c r="R56" s="34" t="s">
        <v>52</v>
      </c>
      <c r="S56" s="30"/>
    </row>
    <row r="57" spans="1:19" ht="17.25" customHeight="1" hidden="1" outlineLevel="1">
      <c r="A57" s="58" t="str">
        <f t="shared" si="1"/>
        <v>2118145232외주2</v>
      </c>
      <c r="B57" s="37">
        <v>2118145232</v>
      </c>
      <c r="C57" s="59" t="s">
        <v>384</v>
      </c>
      <c r="D57" s="59" t="s">
        <v>385</v>
      </c>
      <c r="E57" s="59" t="s">
        <v>174</v>
      </c>
      <c r="F57" s="60" t="str">
        <f t="shared" si="2"/>
        <v>외주</v>
      </c>
      <c r="G57" s="61" t="s">
        <v>31</v>
      </c>
      <c r="H57" s="62">
        <v>21</v>
      </c>
      <c r="I57" s="33" t="s">
        <v>386</v>
      </c>
      <c r="J57" s="33" t="s">
        <v>387</v>
      </c>
      <c r="K57" s="33" t="s">
        <v>1921</v>
      </c>
      <c r="L57" s="41">
        <v>2</v>
      </c>
      <c r="M57" s="38" t="s">
        <v>34</v>
      </c>
      <c r="N57" s="63">
        <v>2</v>
      </c>
      <c r="O57" s="64">
        <f>IF(B57&gt;0,_xlfn.COUNTIFS($B$24:B57,B57,$H$24:H57,H57),"")</f>
        <v>2</v>
      </c>
      <c r="P57" s="65"/>
      <c r="Q57" s="66" t="str">
        <f t="shared" si="3"/>
        <v>등록</v>
      </c>
      <c r="R57" s="34" t="s">
        <v>52</v>
      </c>
      <c r="S57" s="30"/>
    </row>
    <row r="58" spans="1:19" ht="17.25" customHeight="1" hidden="1" outlineLevel="1">
      <c r="A58" s="58" t="str">
        <f t="shared" si="1"/>
        <v>1268196170외주1</v>
      </c>
      <c r="B58" s="37">
        <v>1268196170</v>
      </c>
      <c r="C58" s="59" t="s">
        <v>309</v>
      </c>
      <c r="D58" s="59" t="s">
        <v>310</v>
      </c>
      <c r="E58" s="59" t="s">
        <v>117</v>
      </c>
      <c r="F58" s="60" t="str">
        <f t="shared" si="2"/>
        <v>외주</v>
      </c>
      <c r="G58" s="61" t="s">
        <v>31</v>
      </c>
      <c r="H58" s="62">
        <v>22</v>
      </c>
      <c r="I58" s="33" t="s">
        <v>311</v>
      </c>
      <c r="J58" s="33" t="s">
        <v>312</v>
      </c>
      <c r="K58" s="33" t="s">
        <v>313</v>
      </c>
      <c r="L58" s="41">
        <v>1</v>
      </c>
      <c r="M58" s="38" t="s">
        <v>34</v>
      </c>
      <c r="N58" s="63">
        <v>1</v>
      </c>
      <c r="O58" s="64">
        <f>IF(B58&gt;0,_xlfn.COUNTIFS($B$24:B58,B58,$H$24:H58,H58),"")</f>
        <v>1</v>
      </c>
      <c r="P58" s="65"/>
      <c r="Q58" s="66" t="str">
        <f t="shared" si="3"/>
        <v>등록</v>
      </c>
      <c r="R58" s="34" t="s">
        <v>52</v>
      </c>
      <c r="S58" s="30"/>
    </row>
    <row r="59" spans="1:19" ht="17.25" customHeight="1" hidden="1" outlineLevel="1">
      <c r="A59" s="58" t="str">
        <f t="shared" si="1"/>
        <v>2148859452외주1</v>
      </c>
      <c r="B59" s="37">
        <v>2148859452</v>
      </c>
      <c r="C59" s="59" t="s">
        <v>1249</v>
      </c>
      <c r="D59" s="59" t="s">
        <v>1412</v>
      </c>
      <c r="E59" s="59" t="s">
        <v>340</v>
      </c>
      <c r="F59" s="60" t="str">
        <f t="shared" si="2"/>
        <v>외주</v>
      </c>
      <c r="G59" s="61" t="s">
        <v>31</v>
      </c>
      <c r="H59" s="62">
        <v>23</v>
      </c>
      <c r="I59" s="33" t="s">
        <v>1669</v>
      </c>
      <c r="J59" s="33" t="s">
        <v>1670</v>
      </c>
      <c r="K59" s="33" t="s">
        <v>1847</v>
      </c>
      <c r="L59" s="41">
        <v>2</v>
      </c>
      <c r="M59" s="38" t="s">
        <v>34</v>
      </c>
      <c r="N59" s="63">
        <v>1</v>
      </c>
      <c r="O59" s="64">
        <f>IF(B59&gt;0,_xlfn.COUNTIFS($B$24:B59,B59,$H$24:H59,H59),"")</f>
        <v>1</v>
      </c>
      <c r="P59" s="65"/>
      <c r="Q59" s="66" t="str">
        <f t="shared" si="3"/>
        <v>등록</v>
      </c>
      <c r="R59" s="34" t="s">
        <v>52</v>
      </c>
      <c r="S59" s="30"/>
    </row>
    <row r="60" spans="1:19" ht="17.25" customHeight="1" hidden="1" outlineLevel="1">
      <c r="A60" s="58" t="str">
        <f t="shared" si="1"/>
        <v>2148859452외주2</v>
      </c>
      <c r="B60" s="37">
        <v>2148859452</v>
      </c>
      <c r="C60" s="59" t="s">
        <v>1249</v>
      </c>
      <c r="D60" s="59" t="s">
        <v>1412</v>
      </c>
      <c r="E60" s="59" t="s">
        <v>94</v>
      </c>
      <c r="F60" s="60" t="str">
        <f t="shared" si="2"/>
        <v>외주</v>
      </c>
      <c r="G60" s="61" t="s">
        <v>31</v>
      </c>
      <c r="H60" s="62">
        <v>23</v>
      </c>
      <c r="I60" s="33" t="s">
        <v>1669</v>
      </c>
      <c r="J60" s="33" t="s">
        <v>1670</v>
      </c>
      <c r="K60" s="33" t="s">
        <v>1847</v>
      </c>
      <c r="L60" s="41">
        <v>2</v>
      </c>
      <c r="M60" s="38" t="s">
        <v>34</v>
      </c>
      <c r="N60" s="63">
        <v>2</v>
      </c>
      <c r="O60" s="64">
        <f>IF(B60&gt;0,_xlfn.COUNTIFS($B$24:B60,B60,$H$24:H60,H60),"")</f>
        <v>2</v>
      </c>
      <c r="P60" s="65"/>
      <c r="Q60" s="66" t="str">
        <f t="shared" si="3"/>
        <v>등록</v>
      </c>
      <c r="R60" s="34" t="s">
        <v>52</v>
      </c>
      <c r="S60" s="30"/>
    </row>
    <row r="61" spans="1:19" ht="17.25" customHeight="1" hidden="1" outlineLevel="1">
      <c r="A61" s="58" t="str">
        <f t="shared" si="1"/>
        <v>1098604253외주1</v>
      </c>
      <c r="B61" s="37">
        <v>1098604253</v>
      </c>
      <c r="C61" s="59" t="s">
        <v>367</v>
      </c>
      <c r="D61" s="59" t="s">
        <v>368</v>
      </c>
      <c r="E61" s="59" t="s">
        <v>151</v>
      </c>
      <c r="F61" s="60" t="str">
        <f t="shared" si="2"/>
        <v>외주</v>
      </c>
      <c r="G61" s="61" t="s">
        <v>31</v>
      </c>
      <c r="H61" s="62">
        <v>24</v>
      </c>
      <c r="I61" s="33" t="s">
        <v>369</v>
      </c>
      <c r="J61" s="33" t="s">
        <v>370</v>
      </c>
      <c r="K61" s="33" t="s">
        <v>1922</v>
      </c>
      <c r="L61" s="41">
        <v>1</v>
      </c>
      <c r="M61" s="38" t="s">
        <v>34</v>
      </c>
      <c r="N61" s="63">
        <v>1</v>
      </c>
      <c r="O61" s="64">
        <f>IF(B61&gt;0,_xlfn.COUNTIFS($B$24:B61,B61,$H$24:H61,H61),"")</f>
        <v>1</v>
      </c>
      <c r="P61" s="65"/>
      <c r="Q61" s="66" t="str">
        <f t="shared" si="3"/>
        <v>등록</v>
      </c>
      <c r="R61" s="34" t="s">
        <v>52</v>
      </c>
      <c r="S61" s="30"/>
    </row>
    <row r="62" spans="1:19" ht="17.25" customHeight="1" hidden="1" outlineLevel="1">
      <c r="A62" s="58" t="str">
        <f t="shared" si="1"/>
        <v>1308171799외주1</v>
      </c>
      <c r="B62" s="37">
        <v>1308171799</v>
      </c>
      <c r="C62" s="59" t="s">
        <v>556</v>
      </c>
      <c r="D62" s="59" t="s">
        <v>557</v>
      </c>
      <c r="E62" s="59" t="s">
        <v>35</v>
      </c>
      <c r="F62" s="60" t="str">
        <f t="shared" si="2"/>
        <v>외주</v>
      </c>
      <c r="G62" s="61" t="s">
        <v>31</v>
      </c>
      <c r="H62" s="62">
        <v>25</v>
      </c>
      <c r="I62" s="33" t="s">
        <v>558</v>
      </c>
      <c r="J62" s="33" t="s">
        <v>559</v>
      </c>
      <c r="K62" s="33" t="s">
        <v>560</v>
      </c>
      <c r="L62" s="41">
        <v>3</v>
      </c>
      <c r="M62" s="38" t="s">
        <v>34</v>
      </c>
      <c r="N62" s="63">
        <v>1</v>
      </c>
      <c r="O62" s="64">
        <f>IF(B62&gt;0,_xlfn.COUNTIFS($B$24:B62,B62,$H$24:H62,H62),"")</f>
        <v>1</v>
      </c>
      <c r="P62" s="65"/>
      <c r="Q62" s="66" t="str">
        <f t="shared" si="3"/>
        <v>등록</v>
      </c>
      <c r="R62" s="34" t="s">
        <v>36</v>
      </c>
      <c r="S62" s="30"/>
    </row>
    <row r="63" spans="1:19" ht="17.25" customHeight="1" hidden="1" outlineLevel="1">
      <c r="A63" s="58" t="str">
        <f t="shared" si="1"/>
        <v>1308171799외주2</v>
      </c>
      <c r="B63" s="37">
        <v>1308171799</v>
      </c>
      <c r="C63" s="59" t="s">
        <v>556</v>
      </c>
      <c r="D63" s="59" t="s">
        <v>557</v>
      </c>
      <c r="E63" s="59" t="s">
        <v>30</v>
      </c>
      <c r="F63" s="60" t="str">
        <f t="shared" si="2"/>
        <v>외주</v>
      </c>
      <c r="G63" s="61" t="s">
        <v>31</v>
      </c>
      <c r="H63" s="62">
        <v>25</v>
      </c>
      <c r="I63" s="33" t="s">
        <v>558</v>
      </c>
      <c r="J63" s="33" t="s">
        <v>559</v>
      </c>
      <c r="K63" s="33" t="s">
        <v>560</v>
      </c>
      <c r="L63" s="41">
        <v>3</v>
      </c>
      <c r="M63" s="38" t="s">
        <v>34</v>
      </c>
      <c r="N63" s="63">
        <v>2</v>
      </c>
      <c r="O63" s="64">
        <f>IF(B63&gt;0,_xlfn.COUNTIFS($B$24:B63,B63,$H$24:H63,H63),"")</f>
        <v>2</v>
      </c>
      <c r="P63" s="65"/>
      <c r="Q63" s="66" t="str">
        <f t="shared" si="3"/>
        <v>등록</v>
      </c>
      <c r="R63" s="34" t="s">
        <v>36</v>
      </c>
      <c r="S63" s="30"/>
    </row>
    <row r="64" spans="1:19" ht="17.25" customHeight="1" hidden="1" outlineLevel="1">
      <c r="A64" s="58" t="str">
        <f t="shared" si="1"/>
        <v>1308171799외주3</v>
      </c>
      <c r="B64" s="37">
        <v>1308171799</v>
      </c>
      <c r="C64" s="59" t="s">
        <v>556</v>
      </c>
      <c r="D64" s="59" t="s">
        <v>557</v>
      </c>
      <c r="E64" s="59" t="s">
        <v>43</v>
      </c>
      <c r="F64" s="60" t="str">
        <f t="shared" si="2"/>
        <v>외주</v>
      </c>
      <c r="G64" s="61" t="s">
        <v>31</v>
      </c>
      <c r="H64" s="62">
        <v>25</v>
      </c>
      <c r="I64" s="33" t="s">
        <v>558</v>
      </c>
      <c r="J64" s="33" t="s">
        <v>559</v>
      </c>
      <c r="K64" s="33" t="s">
        <v>560</v>
      </c>
      <c r="L64" s="41">
        <v>3</v>
      </c>
      <c r="M64" s="38" t="s">
        <v>34</v>
      </c>
      <c r="N64" s="63">
        <v>3</v>
      </c>
      <c r="O64" s="64">
        <f>IF(B64&gt;0,_xlfn.COUNTIFS($B$24:B64,B64,$H$24:H64,H64),"")</f>
        <v>3</v>
      </c>
      <c r="P64" s="65"/>
      <c r="Q64" s="66" t="str">
        <f t="shared" si="3"/>
        <v>등록</v>
      </c>
      <c r="R64" s="34" t="s">
        <v>36</v>
      </c>
      <c r="S64" s="30"/>
    </row>
    <row r="65" spans="1:19" ht="17.25" customHeight="1" hidden="1" outlineLevel="1">
      <c r="A65" s="58" t="str">
        <f t="shared" si="1"/>
        <v>2148111901외주1</v>
      </c>
      <c r="B65" s="37">
        <v>2148111901</v>
      </c>
      <c r="C65" s="59" t="s">
        <v>1179</v>
      </c>
      <c r="D65" s="59" t="s">
        <v>1342</v>
      </c>
      <c r="E65" s="59" t="s">
        <v>86</v>
      </c>
      <c r="F65" s="60" t="str">
        <f t="shared" si="2"/>
        <v>외주</v>
      </c>
      <c r="G65" s="61" t="s">
        <v>31</v>
      </c>
      <c r="H65" s="62">
        <v>26</v>
      </c>
      <c r="I65" s="33" t="s">
        <v>1518</v>
      </c>
      <c r="J65" s="33" t="s">
        <v>1519</v>
      </c>
      <c r="K65" s="33" t="s">
        <v>1923</v>
      </c>
      <c r="L65" s="41">
        <v>2</v>
      </c>
      <c r="M65" s="38" t="s">
        <v>34</v>
      </c>
      <c r="N65" s="63">
        <v>1</v>
      </c>
      <c r="O65" s="64">
        <f>IF(B65&gt;0,_xlfn.COUNTIFS($B$24:B65,B65,$H$24:H65,H65),"")</f>
        <v>1</v>
      </c>
      <c r="P65" s="65"/>
      <c r="Q65" s="66" t="str">
        <f t="shared" si="3"/>
        <v>등록</v>
      </c>
      <c r="R65" s="34" t="s">
        <v>52</v>
      </c>
      <c r="S65" s="30"/>
    </row>
    <row r="66" spans="1:19" ht="17.25" customHeight="1" hidden="1" outlineLevel="1">
      <c r="A66" s="58" t="str">
        <f t="shared" si="1"/>
        <v>2148111901외주2</v>
      </c>
      <c r="B66" s="37">
        <v>2148111901</v>
      </c>
      <c r="C66" s="59" t="s">
        <v>1179</v>
      </c>
      <c r="D66" s="59" t="s">
        <v>1342</v>
      </c>
      <c r="E66" s="59" t="s">
        <v>59</v>
      </c>
      <c r="F66" s="60" t="str">
        <f t="shared" si="2"/>
        <v>외주</v>
      </c>
      <c r="G66" s="61" t="s">
        <v>31</v>
      </c>
      <c r="H66" s="62">
        <v>26</v>
      </c>
      <c r="I66" s="33" t="s">
        <v>1518</v>
      </c>
      <c r="J66" s="33" t="s">
        <v>1519</v>
      </c>
      <c r="K66" s="33" t="s">
        <v>1923</v>
      </c>
      <c r="L66" s="41">
        <v>2</v>
      </c>
      <c r="M66" s="38" t="s">
        <v>34</v>
      </c>
      <c r="N66" s="63">
        <v>2</v>
      </c>
      <c r="O66" s="64">
        <f>IF(B66&gt;0,_xlfn.COUNTIFS($B$24:B66,B66,$H$24:H66,H66),"")</f>
        <v>2</v>
      </c>
      <c r="P66" s="65"/>
      <c r="Q66" s="66" t="str">
        <f t="shared" si="3"/>
        <v>등록</v>
      </c>
      <c r="R66" s="34" t="s">
        <v>52</v>
      </c>
      <c r="S66" s="30"/>
    </row>
    <row r="67" spans="1:19" ht="17.25" customHeight="1" hidden="1" outlineLevel="1">
      <c r="A67" s="58" t="str">
        <f t="shared" si="1"/>
        <v>1308603578외주1</v>
      </c>
      <c r="B67" s="37">
        <v>1308603578</v>
      </c>
      <c r="C67" s="59" t="s">
        <v>336</v>
      </c>
      <c r="D67" s="59" t="s">
        <v>337</v>
      </c>
      <c r="E67" s="59" t="s">
        <v>94</v>
      </c>
      <c r="F67" s="60" t="str">
        <f t="shared" si="2"/>
        <v>외주</v>
      </c>
      <c r="G67" s="61" t="s">
        <v>31</v>
      </c>
      <c r="H67" s="62">
        <v>27</v>
      </c>
      <c r="I67" s="33" t="s">
        <v>338</v>
      </c>
      <c r="J67" s="33" t="s">
        <v>339</v>
      </c>
      <c r="K67" s="33" t="s">
        <v>1924</v>
      </c>
      <c r="L67" s="41">
        <v>1</v>
      </c>
      <c r="M67" s="38" t="s">
        <v>34</v>
      </c>
      <c r="N67" s="63">
        <v>1</v>
      </c>
      <c r="O67" s="64">
        <f>IF(B67&gt;0,_xlfn.COUNTIFS($B$24:B67,B67,$H$24:H67,H67),"")</f>
        <v>1</v>
      </c>
      <c r="P67" s="65"/>
      <c r="Q67" s="66" t="str">
        <f t="shared" si="3"/>
        <v>등록</v>
      </c>
      <c r="R67" s="34" t="s">
        <v>36</v>
      </c>
      <c r="S67" s="30"/>
    </row>
    <row r="68" spans="1:19" ht="17.25" customHeight="1" hidden="1" outlineLevel="1">
      <c r="A68" s="58" t="str">
        <f t="shared" si="1"/>
        <v>5068179979외주1</v>
      </c>
      <c r="B68" s="37">
        <v>5068179979</v>
      </c>
      <c r="C68" s="59" t="s">
        <v>895</v>
      </c>
      <c r="D68" s="59" t="s">
        <v>896</v>
      </c>
      <c r="E68" s="59" t="s">
        <v>340</v>
      </c>
      <c r="F68" s="60" t="str">
        <f t="shared" si="2"/>
        <v>외주</v>
      </c>
      <c r="G68" s="61" t="s">
        <v>31</v>
      </c>
      <c r="H68" s="62">
        <v>28</v>
      </c>
      <c r="I68" s="33" t="s">
        <v>897</v>
      </c>
      <c r="J68" s="33" t="s">
        <v>898</v>
      </c>
      <c r="K68" s="33" t="s">
        <v>1925</v>
      </c>
      <c r="L68" s="41">
        <v>1</v>
      </c>
      <c r="M68" s="38" t="s">
        <v>34</v>
      </c>
      <c r="N68" s="63">
        <v>1</v>
      </c>
      <c r="O68" s="64">
        <f>IF(B68&gt;0,_xlfn.COUNTIFS($B$24:B68,B68,$H$24:H68,H68),"")</f>
        <v>1</v>
      </c>
      <c r="P68" s="65"/>
      <c r="Q68" s="66" t="str">
        <f t="shared" si="3"/>
        <v>등록</v>
      </c>
      <c r="R68" s="34" t="s">
        <v>52</v>
      </c>
      <c r="S68" s="30"/>
    </row>
    <row r="69" spans="1:19" ht="17.25" customHeight="1" hidden="1" outlineLevel="1">
      <c r="A69" s="58" t="str">
        <f t="shared" si="1"/>
        <v>1338115141외주1</v>
      </c>
      <c r="B69" s="37">
        <v>1338115141</v>
      </c>
      <c r="C69" s="59" t="s">
        <v>28</v>
      </c>
      <c r="D69" s="59" t="s">
        <v>29</v>
      </c>
      <c r="E69" s="59" t="s">
        <v>30</v>
      </c>
      <c r="F69" s="60" t="str">
        <f t="shared" si="2"/>
        <v>외주</v>
      </c>
      <c r="G69" s="61" t="s">
        <v>31</v>
      </c>
      <c r="H69" s="62">
        <v>29</v>
      </c>
      <c r="I69" s="33" t="s">
        <v>32</v>
      </c>
      <c r="J69" s="33" t="s">
        <v>33</v>
      </c>
      <c r="K69" s="33" t="s">
        <v>1926</v>
      </c>
      <c r="L69" s="41">
        <v>2</v>
      </c>
      <c r="M69" s="38" t="s">
        <v>34</v>
      </c>
      <c r="N69" s="63">
        <v>1</v>
      </c>
      <c r="O69" s="64">
        <f>IF(B69&gt;0,_xlfn.COUNTIFS($B$24:B69,B69,$H$24:H69,H69),"")</f>
        <v>1</v>
      </c>
      <c r="P69" s="65"/>
      <c r="Q69" s="66" t="str">
        <f t="shared" si="3"/>
        <v>등록</v>
      </c>
      <c r="R69" s="34" t="s">
        <v>36</v>
      </c>
      <c r="S69" s="30"/>
    </row>
    <row r="70" spans="1:19" ht="17.25" customHeight="1" hidden="1" outlineLevel="1">
      <c r="A70" s="58" t="str">
        <f t="shared" si="1"/>
        <v>1338115141외주2</v>
      </c>
      <c r="B70" s="37">
        <v>1338115141</v>
      </c>
      <c r="C70" s="59" t="s">
        <v>28</v>
      </c>
      <c r="D70" s="59" t="s">
        <v>29</v>
      </c>
      <c r="E70" s="59" t="s">
        <v>35</v>
      </c>
      <c r="F70" s="60" t="str">
        <f t="shared" si="2"/>
        <v>외주</v>
      </c>
      <c r="G70" s="61" t="s">
        <v>31</v>
      </c>
      <c r="H70" s="62">
        <v>29</v>
      </c>
      <c r="I70" s="33" t="s">
        <v>32</v>
      </c>
      <c r="J70" s="33" t="s">
        <v>33</v>
      </c>
      <c r="K70" s="33" t="s">
        <v>1926</v>
      </c>
      <c r="L70" s="41">
        <v>2</v>
      </c>
      <c r="M70" s="38" t="s">
        <v>34</v>
      </c>
      <c r="N70" s="63">
        <v>2</v>
      </c>
      <c r="O70" s="64">
        <f>IF(B70&gt;0,_xlfn.COUNTIFS($B$24:B70,B70,$H$24:H70,H70),"")</f>
        <v>2</v>
      </c>
      <c r="P70" s="65"/>
      <c r="Q70" s="66" t="str">
        <f t="shared" si="3"/>
        <v>등록</v>
      </c>
      <c r="R70" s="34" t="s">
        <v>36</v>
      </c>
      <c r="S70" s="30"/>
    </row>
    <row r="71" spans="1:19" ht="17.25" customHeight="1" hidden="1" outlineLevel="1">
      <c r="A71" s="58" t="str">
        <f t="shared" si="1"/>
        <v>1338115141외주3</v>
      </c>
      <c r="B71" s="37">
        <v>1338115141</v>
      </c>
      <c r="C71" s="59" t="s">
        <v>28</v>
      </c>
      <c r="D71" s="59" t="s">
        <v>29</v>
      </c>
      <c r="E71" s="59" t="s">
        <v>43</v>
      </c>
      <c r="F71" s="60" t="str">
        <f t="shared" si="2"/>
        <v>외주</v>
      </c>
      <c r="G71" s="61" t="s">
        <v>31</v>
      </c>
      <c r="H71" s="62">
        <v>29</v>
      </c>
      <c r="I71" s="33" t="s">
        <v>32</v>
      </c>
      <c r="J71" s="33" t="s">
        <v>33</v>
      </c>
      <c r="K71" s="33" t="s">
        <v>1926</v>
      </c>
      <c r="L71" s="41">
        <v>2</v>
      </c>
      <c r="M71" s="38" t="s">
        <v>34</v>
      </c>
      <c r="N71" s="63">
        <v>3</v>
      </c>
      <c r="O71" s="64">
        <f>IF(B71&gt;0,_xlfn.COUNTIFS($B$24:B71,B71,$H$24:H71,H71),"")</f>
        <v>3</v>
      </c>
      <c r="P71" s="65"/>
      <c r="Q71" s="66" t="str">
        <f t="shared" si="3"/>
        <v>등록</v>
      </c>
      <c r="R71" s="34" t="s">
        <v>52</v>
      </c>
      <c r="S71" s="30"/>
    </row>
    <row r="72" spans="1:19" ht="17.25" customHeight="1" hidden="1" outlineLevel="1">
      <c r="A72" s="58" t="str">
        <f t="shared" si="1"/>
        <v>2148104322외주1</v>
      </c>
      <c r="B72" s="37">
        <v>2148104322</v>
      </c>
      <c r="C72" s="59" t="s">
        <v>1248</v>
      </c>
      <c r="D72" s="59" t="s">
        <v>1411</v>
      </c>
      <c r="E72" s="59" t="s">
        <v>151</v>
      </c>
      <c r="F72" s="60" t="str">
        <f t="shared" si="2"/>
        <v>외주</v>
      </c>
      <c r="G72" s="61" t="s">
        <v>31</v>
      </c>
      <c r="H72" s="62">
        <v>30</v>
      </c>
      <c r="I72" s="33" t="s">
        <v>1667</v>
      </c>
      <c r="J72" s="33" t="s">
        <v>1668</v>
      </c>
      <c r="K72" s="33" t="s">
        <v>1927</v>
      </c>
      <c r="L72" s="41">
        <v>1</v>
      </c>
      <c r="M72" s="38" t="s">
        <v>34</v>
      </c>
      <c r="N72" s="63">
        <v>1</v>
      </c>
      <c r="O72" s="64">
        <f>IF(B72&gt;0,_xlfn.COUNTIFS($B$24:B72,B72,$H$24:H72,H72),"")</f>
        <v>1</v>
      </c>
      <c r="P72" s="65"/>
      <c r="Q72" s="66" t="str">
        <f t="shared" si="3"/>
        <v>등록</v>
      </c>
      <c r="R72" s="34" t="s">
        <v>52</v>
      </c>
      <c r="S72" s="30"/>
    </row>
    <row r="73" spans="1:19" ht="17.25" customHeight="1" hidden="1" outlineLevel="1">
      <c r="A73" s="58" t="str">
        <f t="shared" si="1"/>
        <v>2208639874외주1</v>
      </c>
      <c r="B73" s="37">
        <v>2208639874</v>
      </c>
      <c r="C73" s="59" t="s">
        <v>1928</v>
      </c>
      <c r="D73" s="59" t="s">
        <v>1929</v>
      </c>
      <c r="E73" s="59" t="s">
        <v>196</v>
      </c>
      <c r="F73" s="60" t="str">
        <f t="shared" si="2"/>
        <v>외주</v>
      </c>
      <c r="G73" s="61" t="s">
        <v>31</v>
      </c>
      <c r="H73" s="62">
        <v>31</v>
      </c>
      <c r="I73" s="33" t="s">
        <v>1930</v>
      </c>
      <c r="J73" s="33" t="s">
        <v>1931</v>
      </c>
      <c r="K73" s="33" t="s">
        <v>1932</v>
      </c>
      <c r="L73" s="41">
        <v>1</v>
      </c>
      <c r="M73" s="38" t="s">
        <v>34</v>
      </c>
      <c r="N73" s="63">
        <v>1</v>
      </c>
      <c r="O73" s="64">
        <f>IF(B73&gt;0,_xlfn.COUNTIFS($B$24:B73,B73,$H$24:H73,H73),"")</f>
        <v>1</v>
      </c>
      <c r="P73" s="65"/>
      <c r="Q73" s="66" t="str">
        <f t="shared" si="3"/>
        <v>등록</v>
      </c>
      <c r="R73" s="34" t="s">
        <v>36</v>
      </c>
      <c r="S73" s="30"/>
    </row>
    <row r="74" spans="1:19" ht="17.25" customHeight="1" hidden="1" outlineLevel="1">
      <c r="A74" s="58" t="str">
        <f t="shared" si="1"/>
        <v>2138184283외주1</v>
      </c>
      <c r="B74" s="37">
        <v>2138184283</v>
      </c>
      <c r="C74" s="59" t="s">
        <v>288</v>
      </c>
      <c r="D74" s="59" t="s">
        <v>289</v>
      </c>
      <c r="E74" s="59" t="s">
        <v>91</v>
      </c>
      <c r="F74" s="60" t="str">
        <f t="shared" si="2"/>
        <v>외주</v>
      </c>
      <c r="G74" s="61" t="s">
        <v>31</v>
      </c>
      <c r="H74" s="62">
        <v>32</v>
      </c>
      <c r="I74" s="33" t="s">
        <v>290</v>
      </c>
      <c r="J74" s="33" t="s">
        <v>291</v>
      </c>
      <c r="K74" s="33" t="s">
        <v>1933</v>
      </c>
      <c r="L74" s="41">
        <v>2</v>
      </c>
      <c r="M74" s="38" t="s">
        <v>34</v>
      </c>
      <c r="N74" s="63">
        <v>1</v>
      </c>
      <c r="O74" s="64">
        <f>IF(B74&gt;0,_xlfn.COUNTIFS($B$24:B74,B74,$H$24:H74,H74),"")</f>
        <v>1</v>
      </c>
      <c r="P74" s="65"/>
      <c r="Q74" s="66" t="str">
        <f t="shared" si="3"/>
        <v>등록</v>
      </c>
      <c r="R74" s="34" t="s">
        <v>36</v>
      </c>
      <c r="S74" s="30"/>
    </row>
    <row r="75" spans="1:19" ht="17.25" customHeight="1" hidden="1" outlineLevel="1">
      <c r="A75" s="58" t="str">
        <f t="shared" si="1"/>
        <v>2138184283외주2</v>
      </c>
      <c r="B75" s="37">
        <v>2138184283</v>
      </c>
      <c r="C75" s="59" t="s">
        <v>288</v>
      </c>
      <c r="D75" s="59" t="s">
        <v>289</v>
      </c>
      <c r="E75" s="59" t="s">
        <v>104</v>
      </c>
      <c r="F75" s="60" t="str">
        <f t="shared" si="2"/>
        <v>외주</v>
      </c>
      <c r="G75" s="61" t="s">
        <v>31</v>
      </c>
      <c r="H75" s="62">
        <v>32</v>
      </c>
      <c r="I75" s="33" t="s">
        <v>290</v>
      </c>
      <c r="J75" s="33" t="s">
        <v>291</v>
      </c>
      <c r="K75" s="33" t="s">
        <v>1933</v>
      </c>
      <c r="L75" s="41">
        <v>2</v>
      </c>
      <c r="M75" s="38" t="s">
        <v>34</v>
      </c>
      <c r="N75" s="63">
        <v>2</v>
      </c>
      <c r="O75" s="64">
        <f>IF(B75&gt;0,_xlfn.COUNTIFS($B$24:B75,B75,$H$24:H75,H75),"")</f>
        <v>2</v>
      </c>
      <c r="P75" s="65"/>
      <c r="Q75" s="66" t="str">
        <f t="shared" si="3"/>
        <v>등록</v>
      </c>
      <c r="R75" s="34" t="s">
        <v>52</v>
      </c>
      <c r="S75" s="30"/>
    </row>
    <row r="76" spans="1:19" ht="17.25" customHeight="1" hidden="1" outlineLevel="1">
      <c r="A76" s="58" t="str">
        <f t="shared" si="1"/>
        <v>5148121838외주1</v>
      </c>
      <c r="B76" s="37">
        <v>5148121838</v>
      </c>
      <c r="C76" s="59" t="s">
        <v>659</v>
      </c>
      <c r="D76" s="59" t="s">
        <v>660</v>
      </c>
      <c r="E76" s="59" t="s">
        <v>90</v>
      </c>
      <c r="F76" s="60" t="str">
        <f t="shared" si="2"/>
        <v>외주</v>
      </c>
      <c r="G76" s="61" t="s">
        <v>31</v>
      </c>
      <c r="H76" s="62">
        <v>33</v>
      </c>
      <c r="I76" s="33" t="s">
        <v>661</v>
      </c>
      <c r="J76" s="33" t="s">
        <v>662</v>
      </c>
      <c r="K76" s="33" t="s">
        <v>1934</v>
      </c>
      <c r="L76" s="41">
        <v>3</v>
      </c>
      <c r="M76" s="38" t="s">
        <v>34</v>
      </c>
      <c r="N76" s="63">
        <v>1</v>
      </c>
      <c r="O76" s="64">
        <f>IF(B76&gt;0,_xlfn.COUNTIFS($B$24:B76,B76,$H$24:H76,H76),"")</f>
        <v>1</v>
      </c>
      <c r="P76" s="65"/>
      <c r="Q76" s="66" t="str">
        <f t="shared" si="3"/>
        <v>등록</v>
      </c>
      <c r="R76" s="34" t="s">
        <v>52</v>
      </c>
      <c r="S76" s="30"/>
    </row>
    <row r="77" spans="1:19" ht="17.25" customHeight="1" hidden="1" outlineLevel="1">
      <c r="A77" s="58" t="str">
        <f t="shared" si="1"/>
        <v>5148121838외주2</v>
      </c>
      <c r="B77" s="37">
        <v>5148121838</v>
      </c>
      <c r="C77" s="59" t="s">
        <v>659</v>
      </c>
      <c r="D77" s="59" t="s">
        <v>660</v>
      </c>
      <c r="E77" s="59" t="s">
        <v>174</v>
      </c>
      <c r="F77" s="60" t="str">
        <f t="shared" si="2"/>
        <v>외주</v>
      </c>
      <c r="G77" s="61" t="s">
        <v>31</v>
      </c>
      <c r="H77" s="62">
        <v>33</v>
      </c>
      <c r="I77" s="33" t="s">
        <v>661</v>
      </c>
      <c r="J77" s="33" t="s">
        <v>662</v>
      </c>
      <c r="K77" s="33" t="s">
        <v>1934</v>
      </c>
      <c r="L77" s="41">
        <v>3</v>
      </c>
      <c r="M77" s="38" t="s">
        <v>34</v>
      </c>
      <c r="N77" s="63">
        <v>2</v>
      </c>
      <c r="O77" s="64">
        <f>IF(B77&gt;0,_xlfn.COUNTIFS($B$24:B77,B77,$H$24:H77,H77),"")</f>
        <v>2</v>
      </c>
      <c r="P77" s="65"/>
      <c r="Q77" s="66" t="str">
        <f t="shared" si="3"/>
        <v>등록</v>
      </c>
      <c r="R77" s="34" t="s">
        <v>52</v>
      </c>
      <c r="S77" s="30"/>
    </row>
    <row r="78" spans="1:19" ht="17.25" customHeight="1" hidden="1" outlineLevel="1">
      <c r="A78" s="58" t="str">
        <f t="shared" si="1"/>
        <v>5148121838외주3</v>
      </c>
      <c r="B78" s="37">
        <v>5148121838</v>
      </c>
      <c r="C78" s="59" t="s">
        <v>659</v>
      </c>
      <c r="D78" s="59" t="s">
        <v>660</v>
      </c>
      <c r="E78" s="59" t="s">
        <v>59</v>
      </c>
      <c r="F78" s="60" t="str">
        <f t="shared" si="2"/>
        <v>외주</v>
      </c>
      <c r="G78" s="61" t="s">
        <v>31</v>
      </c>
      <c r="H78" s="62">
        <v>33</v>
      </c>
      <c r="I78" s="33" t="s">
        <v>661</v>
      </c>
      <c r="J78" s="33" t="s">
        <v>662</v>
      </c>
      <c r="K78" s="33" t="s">
        <v>1934</v>
      </c>
      <c r="L78" s="41">
        <v>3</v>
      </c>
      <c r="M78" s="38" t="s">
        <v>34</v>
      </c>
      <c r="N78" s="63">
        <v>3</v>
      </c>
      <c r="O78" s="64">
        <f>IF(B78&gt;0,_xlfn.COUNTIFS($B$24:B78,B78,$H$24:H78,H78),"")</f>
        <v>3</v>
      </c>
      <c r="P78" s="65"/>
      <c r="Q78" s="66" t="str">
        <f t="shared" si="3"/>
        <v>등록</v>
      </c>
      <c r="R78" s="34" t="s">
        <v>52</v>
      </c>
      <c r="S78" s="30"/>
    </row>
    <row r="79" spans="1:19" ht="17.25" customHeight="1" hidden="1" outlineLevel="1">
      <c r="A79" s="58" t="str">
        <f t="shared" si="1"/>
        <v>3148122692외주1</v>
      </c>
      <c r="B79" s="37">
        <v>3148122692</v>
      </c>
      <c r="C79" s="59" t="s">
        <v>1205</v>
      </c>
      <c r="D79" s="59" t="s">
        <v>383</v>
      </c>
      <c r="E79" s="59" t="s">
        <v>151</v>
      </c>
      <c r="F79" s="60" t="str">
        <f t="shared" si="2"/>
        <v>외주</v>
      </c>
      <c r="G79" s="61" t="s">
        <v>31</v>
      </c>
      <c r="H79" s="62">
        <v>34</v>
      </c>
      <c r="I79" s="33" t="s">
        <v>1571</v>
      </c>
      <c r="J79" s="33" t="s">
        <v>1572</v>
      </c>
      <c r="K79" s="33" t="s">
        <v>1935</v>
      </c>
      <c r="L79" s="41">
        <v>2</v>
      </c>
      <c r="M79" s="38" t="s">
        <v>34</v>
      </c>
      <c r="N79" s="63">
        <v>1</v>
      </c>
      <c r="O79" s="64">
        <f>IF(B79&gt;0,_xlfn.COUNTIFS($B$24:B79,B79,$H$24:H79,H79),"")</f>
        <v>1</v>
      </c>
      <c r="P79" s="65"/>
      <c r="Q79" s="66" t="str">
        <f t="shared" si="3"/>
        <v>등록</v>
      </c>
      <c r="R79" s="34" t="s">
        <v>52</v>
      </c>
      <c r="S79" s="30"/>
    </row>
    <row r="80" spans="1:19" ht="17.25" customHeight="1" hidden="1" outlineLevel="1">
      <c r="A80" s="58" t="str">
        <f t="shared" si="1"/>
        <v>3148122692외주2</v>
      </c>
      <c r="B80" s="37">
        <v>3148122692</v>
      </c>
      <c r="C80" s="59" t="s">
        <v>1205</v>
      </c>
      <c r="D80" s="59" t="s">
        <v>383</v>
      </c>
      <c r="E80" s="59" t="s">
        <v>104</v>
      </c>
      <c r="F80" s="60" t="str">
        <f t="shared" si="2"/>
        <v>외주</v>
      </c>
      <c r="G80" s="61" t="s">
        <v>31</v>
      </c>
      <c r="H80" s="62">
        <v>34</v>
      </c>
      <c r="I80" s="33" t="s">
        <v>1571</v>
      </c>
      <c r="J80" s="33" t="s">
        <v>1572</v>
      </c>
      <c r="K80" s="33" t="s">
        <v>1935</v>
      </c>
      <c r="L80" s="41">
        <v>2</v>
      </c>
      <c r="M80" s="38" t="s">
        <v>34</v>
      </c>
      <c r="N80" s="63">
        <v>2</v>
      </c>
      <c r="O80" s="64">
        <f>IF(B80&gt;0,_xlfn.COUNTIFS($B$24:B80,B80,$H$24:H80,H80),"")</f>
        <v>2</v>
      </c>
      <c r="P80" s="65"/>
      <c r="Q80" s="66" t="str">
        <f t="shared" si="3"/>
        <v>등록</v>
      </c>
      <c r="R80" s="34" t="s">
        <v>52</v>
      </c>
      <c r="S80" s="30"/>
    </row>
    <row r="81" spans="1:19" ht="17.25" customHeight="1" hidden="1" outlineLevel="1">
      <c r="A81" s="58" t="str">
        <f t="shared" si="1"/>
        <v>6158171378외주1</v>
      </c>
      <c r="B81" s="37">
        <v>6158171378</v>
      </c>
      <c r="C81" s="59" t="s">
        <v>1175</v>
      </c>
      <c r="D81" s="59" t="s">
        <v>1338</v>
      </c>
      <c r="E81" s="59" t="s">
        <v>94</v>
      </c>
      <c r="F81" s="60" t="str">
        <f t="shared" si="2"/>
        <v>외주</v>
      </c>
      <c r="G81" s="61" t="s">
        <v>31</v>
      </c>
      <c r="H81" s="62">
        <v>35</v>
      </c>
      <c r="I81" s="33" t="s">
        <v>1508</v>
      </c>
      <c r="J81" s="33" t="s">
        <v>1509</v>
      </c>
      <c r="K81" s="33" t="s">
        <v>1936</v>
      </c>
      <c r="L81" s="41">
        <v>1</v>
      </c>
      <c r="M81" s="38" t="s">
        <v>34</v>
      </c>
      <c r="N81" s="63">
        <v>1</v>
      </c>
      <c r="O81" s="64">
        <f>IF(B81&gt;0,_xlfn.COUNTIFS($B$24:B81,B81,$H$24:H81,H81),"")</f>
        <v>1</v>
      </c>
      <c r="P81" s="65"/>
      <c r="Q81" s="66" t="str">
        <f t="shared" si="3"/>
        <v>등록</v>
      </c>
      <c r="R81" s="34" t="s">
        <v>52</v>
      </c>
      <c r="S81" s="30"/>
    </row>
    <row r="82" spans="1:19" ht="17.25" customHeight="1" hidden="1" outlineLevel="1">
      <c r="A82" s="58" t="str">
        <f t="shared" si="1"/>
        <v>1068182274외주1</v>
      </c>
      <c r="B82" s="37">
        <v>1068182274</v>
      </c>
      <c r="C82" s="59" t="s">
        <v>466</v>
      </c>
      <c r="D82" s="59" t="s">
        <v>467</v>
      </c>
      <c r="E82" s="59" t="s">
        <v>210</v>
      </c>
      <c r="F82" s="60" t="str">
        <f t="shared" si="2"/>
        <v>외주</v>
      </c>
      <c r="G82" s="61" t="s">
        <v>31</v>
      </c>
      <c r="H82" s="62">
        <v>36</v>
      </c>
      <c r="I82" s="33" t="s">
        <v>468</v>
      </c>
      <c r="J82" s="33" t="s">
        <v>469</v>
      </c>
      <c r="K82" s="33" t="s">
        <v>470</v>
      </c>
      <c r="L82" s="41">
        <v>1</v>
      </c>
      <c r="M82" s="38" t="s">
        <v>34</v>
      </c>
      <c r="N82" s="63">
        <v>1</v>
      </c>
      <c r="O82" s="64">
        <f>IF(B82&gt;0,_xlfn.COUNTIFS($B$24:B82,B82,$H$24:H82,H82),"")</f>
        <v>1</v>
      </c>
      <c r="P82" s="65"/>
      <c r="Q82" s="66" t="str">
        <f t="shared" si="3"/>
        <v>등록</v>
      </c>
      <c r="R82" s="34" t="s">
        <v>52</v>
      </c>
      <c r="S82" s="30"/>
    </row>
    <row r="83" spans="1:19" ht="17.25" customHeight="1" hidden="1" outlineLevel="1">
      <c r="A83" s="58" t="str">
        <f t="shared" si="1"/>
        <v>2498600614외주1</v>
      </c>
      <c r="B83" s="37">
        <v>2498600614</v>
      </c>
      <c r="C83" s="59" t="s">
        <v>1215</v>
      </c>
      <c r="D83" s="59" t="s">
        <v>1374</v>
      </c>
      <c r="E83" s="59" t="s">
        <v>86</v>
      </c>
      <c r="F83" s="60" t="str">
        <f t="shared" si="2"/>
        <v>외주</v>
      </c>
      <c r="G83" s="61" t="s">
        <v>31</v>
      </c>
      <c r="H83" s="62">
        <v>37</v>
      </c>
      <c r="I83" s="33" t="s">
        <v>1594</v>
      </c>
      <c r="J83" s="33" t="s">
        <v>1595</v>
      </c>
      <c r="K83" s="33" t="s">
        <v>1937</v>
      </c>
      <c r="L83" s="41">
        <v>1</v>
      </c>
      <c r="M83" s="38" t="s">
        <v>34</v>
      </c>
      <c r="N83" s="63">
        <v>1</v>
      </c>
      <c r="O83" s="64">
        <f>IF(B83&gt;0,_xlfn.COUNTIFS($B$24:B83,B83,$H$24:H83,H83),"")</f>
        <v>1</v>
      </c>
      <c r="P83" s="65"/>
      <c r="Q83" s="66" t="str">
        <f t="shared" si="3"/>
        <v>등록</v>
      </c>
      <c r="R83" s="34" t="s">
        <v>52</v>
      </c>
      <c r="S83" s="30"/>
    </row>
    <row r="84" spans="1:19" ht="17.25" customHeight="1" hidden="1" outlineLevel="1">
      <c r="A84" s="58" t="str">
        <f t="shared" si="1"/>
        <v>1198166417외주1</v>
      </c>
      <c r="B84" s="37">
        <v>1198166417</v>
      </c>
      <c r="C84" s="59" t="s">
        <v>1176</v>
      </c>
      <c r="D84" s="59" t="s">
        <v>1339</v>
      </c>
      <c r="E84" s="59" t="s">
        <v>183</v>
      </c>
      <c r="F84" s="60" t="str">
        <f t="shared" si="2"/>
        <v>외주</v>
      </c>
      <c r="G84" s="61" t="s">
        <v>31</v>
      </c>
      <c r="H84" s="62">
        <v>38</v>
      </c>
      <c r="I84" s="33" t="s">
        <v>1510</v>
      </c>
      <c r="J84" s="33" t="s">
        <v>1511</v>
      </c>
      <c r="K84" s="33" t="s">
        <v>1938</v>
      </c>
      <c r="L84" s="41">
        <v>1</v>
      </c>
      <c r="M84" s="38" t="s">
        <v>34</v>
      </c>
      <c r="N84" s="63">
        <v>1</v>
      </c>
      <c r="O84" s="64">
        <f>IF(B84&gt;0,_xlfn.COUNTIFS($B$24:B84,B84,$H$24:H84,H84),"")</f>
        <v>1</v>
      </c>
      <c r="P84" s="65"/>
      <c r="Q84" s="66" t="str">
        <f t="shared" si="3"/>
        <v>등록</v>
      </c>
      <c r="R84" s="34" t="s">
        <v>36</v>
      </c>
      <c r="S84" s="30"/>
    </row>
    <row r="85" spans="1:19" ht="17.25" customHeight="1" hidden="1" outlineLevel="1">
      <c r="A85" s="58" t="str">
        <f t="shared" si="1"/>
        <v>1278169899외주1</v>
      </c>
      <c r="B85" s="37">
        <v>1278169899</v>
      </c>
      <c r="C85" s="59" t="s">
        <v>341</v>
      </c>
      <c r="D85" s="59" t="s">
        <v>342</v>
      </c>
      <c r="E85" s="59" t="s">
        <v>43</v>
      </c>
      <c r="F85" s="60" t="str">
        <f t="shared" si="2"/>
        <v>외주</v>
      </c>
      <c r="G85" s="61" t="s">
        <v>44</v>
      </c>
      <c r="H85" s="62">
        <v>39</v>
      </c>
      <c r="I85" s="33" t="s">
        <v>343</v>
      </c>
      <c r="J85" s="33" t="s">
        <v>344</v>
      </c>
      <c r="K85" s="33" t="s">
        <v>345</v>
      </c>
      <c r="L85" s="41">
        <v>2</v>
      </c>
      <c r="M85" s="38" t="s">
        <v>34</v>
      </c>
      <c r="N85" s="63">
        <v>1</v>
      </c>
      <c r="O85" s="64">
        <f>IF(B85&gt;0,_xlfn.COUNTIFS($B$24:B85,B85,$H$24:H85,H85),"")</f>
        <v>1</v>
      </c>
      <c r="P85" s="65"/>
      <c r="Q85" s="66" t="str">
        <f t="shared" si="3"/>
        <v>탈락</v>
      </c>
      <c r="R85" s="34" t="s">
        <v>45</v>
      </c>
      <c r="S85" s="30"/>
    </row>
    <row r="86" spans="1:19" ht="17.25" customHeight="1" hidden="1" outlineLevel="1">
      <c r="A86" s="58" t="str">
        <f t="shared" si="1"/>
        <v>1278169899외주2</v>
      </c>
      <c r="B86" s="37">
        <v>1278169899</v>
      </c>
      <c r="C86" s="59" t="s">
        <v>341</v>
      </c>
      <c r="D86" s="59" t="s">
        <v>342</v>
      </c>
      <c r="E86" s="59" t="s">
        <v>247</v>
      </c>
      <c r="F86" s="60" t="str">
        <f t="shared" si="2"/>
        <v>외주</v>
      </c>
      <c r="G86" s="61" t="s">
        <v>44</v>
      </c>
      <c r="H86" s="62">
        <v>39</v>
      </c>
      <c r="I86" s="33" t="s">
        <v>343</v>
      </c>
      <c r="J86" s="33" t="s">
        <v>344</v>
      </c>
      <c r="K86" s="33" t="s">
        <v>345</v>
      </c>
      <c r="L86" s="41">
        <v>2</v>
      </c>
      <c r="M86" s="38" t="s">
        <v>34</v>
      </c>
      <c r="N86" s="63">
        <v>2</v>
      </c>
      <c r="O86" s="64">
        <f>IF(B86&gt;0,_xlfn.COUNTIFS($B$24:B86,B86,$H$24:H86,H86),"")</f>
        <v>2</v>
      </c>
      <c r="P86" s="65"/>
      <c r="Q86" s="66" t="str">
        <f t="shared" si="3"/>
        <v>탈락</v>
      </c>
      <c r="R86" s="34" t="s">
        <v>45</v>
      </c>
      <c r="S86" s="30"/>
    </row>
    <row r="87" spans="1:19" ht="17.25" customHeight="1" hidden="1" outlineLevel="1">
      <c r="A87" s="58" t="str">
        <f t="shared" si="1"/>
        <v>1288119387외주1</v>
      </c>
      <c r="B87" s="37">
        <v>1288119387</v>
      </c>
      <c r="C87" s="59" t="s">
        <v>376</v>
      </c>
      <c r="D87" s="59" t="s">
        <v>377</v>
      </c>
      <c r="E87" s="59" t="s">
        <v>198</v>
      </c>
      <c r="F87" s="60" t="str">
        <f t="shared" si="2"/>
        <v>외주</v>
      </c>
      <c r="G87" s="61" t="s">
        <v>31</v>
      </c>
      <c r="H87" s="62">
        <v>40</v>
      </c>
      <c r="I87" s="33" t="s">
        <v>378</v>
      </c>
      <c r="J87" s="33" t="s">
        <v>379</v>
      </c>
      <c r="K87" s="33" t="s">
        <v>1939</v>
      </c>
      <c r="L87" s="41">
        <v>2</v>
      </c>
      <c r="M87" s="38" t="s">
        <v>34</v>
      </c>
      <c r="N87" s="63">
        <v>1</v>
      </c>
      <c r="O87" s="64">
        <f>IF(B87&gt;0,_xlfn.COUNTIFS($B$24:B87,B87,$H$24:H87,H87),"")</f>
        <v>1</v>
      </c>
      <c r="P87" s="65"/>
      <c r="Q87" s="66" t="str">
        <f t="shared" si="3"/>
        <v>등록</v>
      </c>
      <c r="R87" s="34" t="s">
        <v>36</v>
      </c>
      <c r="S87" s="30"/>
    </row>
    <row r="88" spans="1:19" ht="17.25" customHeight="1" hidden="1" outlineLevel="1">
      <c r="A88" s="58" t="str">
        <f t="shared" si="1"/>
        <v>1288119387외주2</v>
      </c>
      <c r="B88" s="37">
        <v>1288119387</v>
      </c>
      <c r="C88" s="59" t="s">
        <v>376</v>
      </c>
      <c r="D88" s="59" t="s">
        <v>377</v>
      </c>
      <c r="E88" s="59" t="s">
        <v>380</v>
      </c>
      <c r="F88" s="60" t="str">
        <f t="shared" si="2"/>
        <v>외주</v>
      </c>
      <c r="G88" s="61" t="s">
        <v>31</v>
      </c>
      <c r="H88" s="62">
        <v>40</v>
      </c>
      <c r="I88" s="33" t="s">
        <v>378</v>
      </c>
      <c r="J88" s="33" t="s">
        <v>379</v>
      </c>
      <c r="K88" s="33" t="s">
        <v>1939</v>
      </c>
      <c r="L88" s="41">
        <v>2</v>
      </c>
      <c r="M88" s="38" t="s">
        <v>34</v>
      </c>
      <c r="N88" s="63">
        <v>2</v>
      </c>
      <c r="O88" s="64">
        <f>IF(B88&gt;0,_xlfn.COUNTIFS($B$24:B88,B88,$H$24:H88,H88),"")</f>
        <v>2</v>
      </c>
      <c r="P88" s="65"/>
      <c r="Q88" s="66" t="str">
        <f t="shared" si="3"/>
        <v>등록</v>
      </c>
      <c r="R88" s="34" t="s">
        <v>36</v>
      </c>
      <c r="S88" s="30"/>
    </row>
    <row r="89" spans="1:19" ht="17.25" customHeight="1" hidden="1" outlineLevel="1">
      <c r="A89" s="58" t="str">
        <f aca="true" t="shared" si="4" ref="A89:A152">B89&amp;F89&amp;N89</f>
        <v>6088158417외주1</v>
      </c>
      <c r="B89" s="37">
        <v>6088158417</v>
      </c>
      <c r="C89" s="59" t="s">
        <v>488</v>
      </c>
      <c r="D89" s="59" t="s">
        <v>489</v>
      </c>
      <c r="E89" s="59" t="s">
        <v>237</v>
      </c>
      <c r="F89" s="60" t="str">
        <f aca="true" t="shared" si="5" ref="F89:F152">IF(M89="S","외주","자재")</f>
        <v>외주</v>
      </c>
      <c r="G89" s="61" t="s">
        <v>44</v>
      </c>
      <c r="H89" s="62">
        <v>41</v>
      </c>
      <c r="I89" s="33" t="s">
        <v>490</v>
      </c>
      <c r="J89" s="33" t="s">
        <v>491</v>
      </c>
      <c r="K89" s="33" t="s">
        <v>1940</v>
      </c>
      <c r="L89" s="41">
        <v>1</v>
      </c>
      <c r="M89" s="38" t="s">
        <v>34</v>
      </c>
      <c r="N89" s="63">
        <v>1</v>
      </c>
      <c r="O89" s="64">
        <f>IF(B89&gt;0,_xlfn.COUNTIFS($B$24:B89,B89,$H$24:H89,H89),"")</f>
        <v>1</v>
      </c>
      <c r="P89" s="65"/>
      <c r="Q89" s="66" t="str">
        <f aca="true" t="shared" si="6" ref="Q89:Q152">IF(R89="3 탈락","탈락","등록")</f>
        <v>탈락</v>
      </c>
      <c r="R89" s="34" t="s">
        <v>45</v>
      </c>
      <c r="S89" s="30"/>
    </row>
    <row r="90" spans="1:19" ht="17.25" customHeight="1" hidden="1" outlineLevel="1">
      <c r="A90" s="58" t="str">
        <f t="shared" si="4"/>
        <v>3158104358외주1</v>
      </c>
      <c r="B90" s="37">
        <v>3158104358</v>
      </c>
      <c r="C90" s="59" t="s">
        <v>1156</v>
      </c>
      <c r="D90" s="59" t="s">
        <v>1157</v>
      </c>
      <c r="E90" s="59" t="s">
        <v>196</v>
      </c>
      <c r="F90" s="60" t="str">
        <f t="shared" si="5"/>
        <v>외주</v>
      </c>
      <c r="G90" s="61" t="s">
        <v>31</v>
      </c>
      <c r="H90" s="62">
        <v>42</v>
      </c>
      <c r="I90" s="33" t="s">
        <v>1158</v>
      </c>
      <c r="J90" s="33" t="s">
        <v>1159</v>
      </c>
      <c r="K90" s="33" t="s">
        <v>1861</v>
      </c>
      <c r="L90" s="41">
        <v>3</v>
      </c>
      <c r="M90" s="38" t="s">
        <v>34</v>
      </c>
      <c r="N90" s="63">
        <v>1</v>
      </c>
      <c r="O90" s="64">
        <f>IF(B90&gt;0,_xlfn.COUNTIFS($B$24:B90,B90,$H$24:H90,H90),"")</f>
        <v>1</v>
      </c>
      <c r="P90" s="65"/>
      <c r="Q90" s="66" t="str">
        <f t="shared" si="6"/>
        <v>등록</v>
      </c>
      <c r="R90" s="34" t="s">
        <v>36</v>
      </c>
      <c r="S90" s="30"/>
    </row>
    <row r="91" spans="1:19" ht="17.25" customHeight="1" hidden="1" outlineLevel="1">
      <c r="A91" s="58" t="str">
        <f t="shared" si="4"/>
        <v>3158104358외주2</v>
      </c>
      <c r="B91" s="37">
        <v>3158104358</v>
      </c>
      <c r="C91" s="59" t="s">
        <v>1156</v>
      </c>
      <c r="D91" s="59" t="s">
        <v>1157</v>
      </c>
      <c r="E91" s="59" t="s">
        <v>1941</v>
      </c>
      <c r="F91" s="60" t="str">
        <f t="shared" si="5"/>
        <v>외주</v>
      </c>
      <c r="G91" s="61" t="s">
        <v>31</v>
      </c>
      <c r="H91" s="62">
        <v>42</v>
      </c>
      <c r="I91" s="33" t="s">
        <v>1158</v>
      </c>
      <c r="J91" s="33" t="s">
        <v>1159</v>
      </c>
      <c r="K91" s="33" t="s">
        <v>1861</v>
      </c>
      <c r="L91" s="41">
        <v>3</v>
      </c>
      <c r="M91" s="38" t="s">
        <v>34</v>
      </c>
      <c r="N91" s="63">
        <v>2</v>
      </c>
      <c r="O91" s="64">
        <f>IF(B91&gt;0,_xlfn.COUNTIFS($B$24:B91,B91,$H$24:H91,H91),"")</f>
        <v>2</v>
      </c>
      <c r="P91" s="65"/>
      <c r="Q91" s="66" t="str">
        <f t="shared" si="6"/>
        <v>등록</v>
      </c>
      <c r="R91" s="34" t="s">
        <v>36</v>
      </c>
      <c r="S91" s="30"/>
    </row>
    <row r="92" spans="1:19" ht="17.25" customHeight="1" hidden="1" outlineLevel="1">
      <c r="A92" s="58" t="str">
        <f t="shared" si="4"/>
        <v>3158104358외주3</v>
      </c>
      <c r="B92" s="37">
        <v>3158104358</v>
      </c>
      <c r="C92" s="59" t="s">
        <v>1156</v>
      </c>
      <c r="D92" s="59" t="s">
        <v>1157</v>
      </c>
      <c r="E92" s="59" t="s">
        <v>231</v>
      </c>
      <c r="F92" s="60" t="str">
        <f t="shared" si="5"/>
        <v>외주</v>
      </c>
      <c r="G92" s="61" t="s">
        <v>31</v>
      </c>
      <c r="H92" s="62">
        <v>42</v>
      </c>
      <c r="I92" s="33" t="s">
        <v>1158</v>
      </c>
      <c r="J92" s="33" t="s">
        <v>1159</v>
      </c>
      <c r="K92" s="33" t="s">
        <v>1861</v>
      </c>
      <c r="L92" s="41">
        <v>3</v>
      </c>
      <c r="M92" s="38" t="s">
        <v>34</v>
      </c>
      <c r="N92" s="63">
        <v>3</v>
      </c>
      <c r="O92" s="64">
        <f>IF(B92&gt;0,_xlfn.COUNTIFS($B$24:B92,B92,$H$24:H92,H92),"")</f>
        <v>3</v>
      </c>
      <c r="P92" s="65"/>
      <c r="Q92" s="66" t="str">
        <f t="shared" si="6"/>
        <v>등록</v>
      </c>
      <c r="R92" s="34" t="s">
        <v>52</v>
      </c>
      <c r="S92" s="30"/>
    </row>
    <row r="93" spans="1:19" ht="17.25" customHeight="1" hidden="1" outlineLevel="1">
      <c r="A93" s="58" t="str">
        <f t="shared" si="4"/>
        <v>1208745087외주1</v>
      </c>
      <c r="B93" s="37">
        <v>1208745087</v>
      </c>
      <c r="C93" s="59" t="s">
        <v>398</v>
      </c>
      <c r="D93" s="59" t="s">
        <v>141</v>
      </c>
      <c r="E93" s="59" t="s">
        <v>140</v>
      </c>
      <c r="F93" s="60" t="str">
        <f t="shared" si="5"/>
        <v>외주</v>
      </c>
      <c r="G93" s="61" t="s">
        <v>44</v>
      </c>
      <c r="H93" s="62">
        <v>43</v>
      </c>
      <c r="I93" s="33" t="s">
        <v>1942</v>
      </c>
      <c r="J93" s="33" t="s">
        <v>1943</v>
      </c>
      <c r="K93" s="33" t="s">
        <v>1944</v>
      </c>
      <c r="L93" s="41">
        <v>1</v>
      </c>
      <c r="M93" s="38" t="s">
        <v>34</v>
      </c>
      <c r="N93" s="63">
        <v>1</v>
      </c>
      <c r="O93" s="64">
        <f>IF(B93&gt;0,_xlfn.COUNTIFS($B$24:B93,B93,$H$24:H93,H93),"")</f>
        <v>1</v>
      </c>
      <c r="P93" s="65"/>
      <c r="Q93" s="66" t="str">
        <f t="shared" si="6"/>
        <v>탈락</v>
      </c>
      <c r="R93" s="34" t="s">
        <v>45</v>
      </c>
      <c r="S93" s="30"/>
    </row>
    <row r="94" spans="1:19" ht="17.25" customHeight="1" hidden="1" outlineLevel="1">
      <c r="A94" s="58" t="str">
        <f t="shared" si="4"/>
        <v>3058192200외주1</v>
      </c>
      <c r="B94" s="37">
        <v>3058192200</v>
      </c>
      <c r="C94" s="59" t="s">
        <v>1171</v>
      </c>
      <c r="D94" s="59" t="s">
        <v>1335</v>
      </c>
      <c r="E94" s="59" t="s">
        <v>94</v>
      </c>
      <c r="F94" s="60" t="str">
        <f t="shared" si="5"/>
        <v>외주</v>
      </c>
      <c r="G94" s="61" t="s">
        <v>31</v>
      </c>
      <c r="H94" s="62">
        <v>44</v>
      </c>
      <c r="I94" s="33" t="s">
        <v>1500</v>
      </c>
      <c r="J94" s="33" t="s">
        <v>1501</v>
      </c>
      <c r="K94" s="33" t="s">
        <v>1945</v>
      </c>
      <c r="L94" s="41">
        <v>2</v>
      </c>
      <c r="M94" s="38" t="s">
        <v>34</v>
      </c>
      <c r="N94" s="63">
        <v>1</v>
      </c>
      <c r="O94" s="64">
        <f>IF(B94&gt;0,_xlfn.COUNTIFS($B$24:B94,B94,$H$24:H94,H94),"")</f>
        <v>1</v>
      </c>
      <c r="P94" s="65"/>
      <c r="Q94" s="66" t="str">
        <f t="shared" si="6"/>
        <v>등록</v>
      </c>
      <c r="R94" s="34" t="s">
        <v>52</v>
      </c>
      <c r="S94" s="30"/>
    </row>
    <row r="95" spans="1:19" ht="17.25" customHeight="1" hidden="1" outlineLevel="1">
      <c r="A95" s="58" t="str">
        <f t="shared" si="4"/>
        <v>3058192200외주2</v>
      </c>
      <c r="B95" s="37">
        <v>3058192200</v>
      </c>
      <c r="C95" s="59" t="s">
        <v>1171</v>
      </c>
      <c r="D95" s="59" t="s">
        <v>1335</v>
      </c>
      <c r="E95" s="59" t="s">
        <v>98</v>
      </c>
      <c r="F95" s="60" t="str">
        <f t="shared" si="5"/>
        <v>외주</v>
      </c>
      <c r="G95" s="61" t="s">
        <v>31</v>
      </c>
      <c r="H95" s="62">
        <v>44</v>
      </c>
      <c r="I95" s="33" t="s">
        <v>1500</v>
      </c>
      <c r="J95" s="33" t="s">
        <v>1501</v>
      </c>
      <c r="K95" s="33" t="s">
        <v>1945</v>
      </c>
      <c r="L95" s="41">
        <v>2</v>
      </c>
      <c r="M95" s="38" t="s">
        <v>34</v>
      </c>
      <c r="N95" s="63">
        <v>2</v>
      </c>
      <c r="O95" s="64">
        <f>IF(B95&gt;0,_xlfn.COUNTIFS($B$24:B95,B95,$H$24:H95,H95),"")</f>
        <v>2</v>
      </c>
      <c r="P95" s="65"/>
      <c r="Q95" s="66" t="str">
        <f t="shared" si="6"/>
        <v>등록</v>
      </c>
      <c r="R95" s="34" t="s">
        <v>52</v>
      </c>
      <c r="S95" s="30"/>
    </row>
    <row r="96" spans="1:19" ht="17.25" customHeight="1" hidden="1" outlineLevel="1">
      <c r="A96" s="58" t="str">
        <f t="shared" si="4"/>
        <v>1058694239외주1</v>
      </c>
      <c r="B96" s="37">
        <v>1058694239</v>
      </c>
      <c r="C96" s="59" t="s">
        <v>1112</v>
      </c>
      <c r="D96" s="59" t="s">
        <v>1113</v>
      </c>
      <c r="E96" s="59" t="s">
        <v>39</v>
      </c>
      <c r="F96" s="60" t="str">
        <f t="shared" si="5"/>
        <v>외주</v>
      </c>
      <c r="G96" s="61" t="s">
        <v>31</v>
      </c>
      <c r="H96" s="62">
        <v>45</v>
      </c>
      <c r="I96" s="33" t="s">
        <v>1114</v>
      </c>
      <c r="J96" s="33" t="s">
        <v>1115</v>
      </c>
      <c r="K96" s="33" t="s">
        <v>1946</v>
      </c>
      <c r="L96" s="41">
        <v>3</v>
      </c>
      <c r="M96" s="38" t="s">
        <v>34</v>
      </c>
      <c r="N96" s="63">
        <v>1</v>
      </c>
      <c r="O96" s="64">
        <f>IF(B96&gt;0,_xlfn.COUNTIFS($B$24:B96,B96,$H$24:H96,H96),"")</f>
        <v>1</v>
      </c>
      <c r="P96" s="65"/>
      <c r="Q96" s="66" t="str">
        <f t="shared" si="6"/>
        <v>등록</v>
      </c>
      <c r="R96" s="34" t="s">
        <v>52</v>
      </c>
      <c r="S96" s="30"/>
    </row>
    <row r="97" spans="1:19" ht="17.25" customHeight="1" hidden="1" outlineLevel="1">
      <c r="A97" s="58" t="str">
        <f t="shared" si="4"/>
        <v>1058694239외주2</v>
      </c>
      <c r="B97" s="37">
        <v>1058694239</v>
      </c>
      <c r="C97" s="59" t="s">
        <v>1112</v>
      </c>
      <c r="D97" s="59" t="s">
        <v>1113</v>
      </c>
      <c r="E97" s="59" t="s">
        <v>42</v>
      </c>
      <c r="F97" s="60" t="str">
        <f t="shared" si="5"/>
        <v>외주</v>
      </c>
      <c r="G97" s="61" t="s">
        <v>31</v>
      </c>
      <c r="H97" s="62">
        <v>45</v>
      </c>
      <c r="I97" s="33" t="s">
        <v>1114</v>
      </c>
      <c r="J97" s="33" t="s">
        <v>1115</v>
      </c>
      <c r="K97" s="33" t="s">
        <v>1946</v>
      </c>
      <c r="L97" s="41">
        <v>3</v>
      </c>
      <c r="M97" s="38" t="s">
        <v>34</v>
      </c>
      <c r="N97" s="63">
        <v>2</v>
      </c>
      <c r="O97" s="64">
        <f>IF(B97&gt;0,_xlfn.COUNTIFS($B$24:B97,B97,$H$24:H97,H97),"")</f>
        <v>2</v>
      </c>
      <c r="P97" s="65"/>
      <c r="Q97" s="66" t="str">
        <f t="shared" si="6"/>
        <v>등록</v>
      </c>
      <c r="R97" s="34" t="s">
        <v>52</v>
      </c>
      <c r="S97" s="30"/>
    </row>
    <row r="98" spans="1:19" ht="17.25" customHeight="1" hidden="1" outlineLevel="1">
      <c r="A98" s="58" t="str">
        <f t="shared" si="4"/>
        <v>1058694239외주3</v>
      </c>
      <c r="B98" s="37">
        <v>1058694239</v>
      </c>
      <c r="C98" s="59" t="s">
        <v>1112</v>
      </c>
      <c r="D98" s="59" t="s">
        <v>1113</v>
      </c>
      <c r="E98" s="59" t="s">
        <v>247</v>
      </c>
      <c r="F98" s="60" t="str">
        <f t="shared" si="5"/>
        <v>외주</v>
      </c>
      <c r="G98" s="61" t="s">
        <v>31</v>
      </c>
      <c r="H98" s="62">
        <v>45</v>
      </c>
      <c r="I98" s="33" t="s">
        <v>1114</v>
      </c>
      <c r="J98" s="33" t="s">
        <v>1115</v>
      </c>
      <c r="K98" s="33" t="s">
        <v>1946</v>
      </c>
      <c r="L98" s="41">
        <v>3</v>
      </c>
      <c r="M98" s="38" t="s">
        <v>34</v>
      </c>
      <c r="N98" s="63">
        <v>3</v>
      </c>
      <c r="O98" s="64">
        <f>IF(B98&gt;0,_xlfn.COUNTIFS($B$24:B98,B98,$H$24:H98,H98),"")</f>
        <v>3</v>
      </c>
      <c r="P98" s="65"/>
      <c r="Q98" s="66" t="str">
        <f t="shared" si="6"/>
        <v>등록</v>
      </c>
      <c r="R98" s="34" t="s">
        <v>52</v>
      </c>
      <c r="S98" s="30"/>
    </row>
    <row r="99" spans="1:19" ht="17.25" customHeight="1" hidden="1" outlineLevel="1">
      <c r="A99" s="58" t="str">
        <f t="shared" si="4"/>
        <v>1228154391외주1</v>
      </c>
      <c r="B99" s="37">
        <v>1228154391</v>
      </c>
      <c r="C99" s="59" t="s">
        <v>1947</v>
      </c>
      <c r="D99" s="59" t="s">
        <v>1948</v>
      </c>
      <c r="E99" s="59" t="s">
        <v>42</v>
      </c>
      <c r="F99" s="60" t="str">
        <f t="shared" si="5"/>
        <v>외주</v>
      </c>
      <c r="G99" s="61" t="s">
        <v>31</v>
      </c>
      <c r="H99" s="62">
        <v>46</v>
      </c>
      <c r="I99" s="33" t="s">
        <v>1949</v>
      </c>
      <c r="J99" s="33" t="s">
        <v>1950</v>
      </c>
      <c r="K99" s="33" t="s">
        <v>1951</v>
      </c>
      <c r="L99" s="41">
        <v>3</v>
      </c>
      <c r="M99" s="38" t="s">
        <v>34</v>
      </c>
      <c r="N99" s="63">
        <v>1</v>
      </c>
      <c r="O99" s="64">
        <f>IF(B99&gt;0,_xlfn.COUNTIFS($B$24:B99,B99,$H$24:H99,H99),"")</f>
        <v>1</v>
      </c>
      <c r="P99" s="65"/>
      <c r="Q99" s="66" t="str">
        <f t="shared" si="6"/>
        <v>등록</v>
      </c>
      <c r="R99" s="34" t="s">
        <v>36</v>
      </c>
      <c r="S99" s="30"/>
    </row>
    <row r="100" spans="1:19" ht="17.25" customHeight="1" hidden="1" outlineLevel="1">
      <c r="A100" s="58" t="str">
        <f t="shared" si="4"/>
        <v>1228154391외주2</v>
      </c>
      <c r="B100" s="37">
        <v>1228154391</v>
      </c>
      <c r="C100" s="59" t="s">
        <v>1947</v>
      </c>
      <c r="D100" s="59" t="s">
        <v>1948</v>
      </c>
      <c r="E100" s="59" t="s">
        <v>1952</v>
      </c>
      <c r="F100" s="60" t="str">
        <f t="shared" si="5"/>
        <v>외주</v>
      </c>
      <c r="G100" s="61" t="s">
        <v>31</v>
      </c>
      <c r="H100" s="62">
        <v>46</v>
      </c>
      <c r="I100" s="33" t="s">
        <v>1949</v>
      </c>
      <c r="J100" s="33" t="s">
        <v>1950</v>
      </c>
      <c r="K100" s="33" t="s">
        <v>1951</v>
      </c>
      <c r="L100" s="41">
        <v>3</v>
      </c>
      <c r="M100" s="38" t="s">
        <v>34</v>
      </c>
      <c r="N100" s="63">
        <v>2</v>
      </c>
      <c r="O100" s="64">
        <f>IF(B100&gt;0,_xlfn.COUNTIFS($B$24:B100,B100,$H$24:H100,H100),"")</f>
        <v>2</v>
      </c>
      <c r="P100" s="65"/>
      <c r="Q100" s="66" t="str">
        <f t="shared" si="6"/>
        <v>등록</v>
      </c>
      <c r="R100" s="34" t="s">
        <v>36</v>
      </c>
      <c r="S100" s="30"/>
    </row>
    <row r="101" spans="1:19" ht="17.25" customHeight="1" hidden="1" outlineLevel="1">
      <c r="A101" s="58" t="str">
        <f t="shared" si="4"/>
        <v>1228154391외주3</v>
      </c>
      <c r="B101" s="37">
        <v>1228154391</v>
      </c>
      <c r="C101" s="59" t="s">
        <v>1947</v>
      </c>
      <c r="D101" s="59" t="s">
        <v>1948</v>
      </c>
      <c r="E101" s="59" t="s">
        <v>39</v>
      </c>
      <c r="F101" s="60" t="str">
        <f t="shared" si="5"/>
        <v>외주</v>
      </c>
      <c r="G101" s="61" t="s">
        <v>31</v>
      </c>
      <c r="H101" s="62">
        <v>46</v>
      </c>
      <c r="I101" s="33" t="s">
        <v>1949</v>
      </c>
      <c r="J101" s="33" t="s">
        <v>1950</v>
      </c>
      <c r="K101" s="33" t="s">
        <v>1951</v>
      </c>
      <c r="L101" s="41">
        <v>3</v>
      </c>
      <c r="M101" s="38" t="s">
        <v>34</v>
      </c>
      <c r="N101" s="63">
        <v>3</v>
      </c>
      <c r="O101" s="64">
        <f>IF(B101&gt;0,_xlfn.COUNTIFS($B$24:B101,B101,$H$24:H101,H101),"")</f>
        <v>3</v>
      </c>
      <c r="P101" s="65"/>
      <c r="Q101" s="66" t="str">
        <f t="shared" si="6"/>
        <v>등록</v>
      </c>
      <c r="R101" s="34" t="s">
        <v>36</v>
      </c>
      <c r="S101" s="30"/>
    </row>
    <row r="102" spans="1:19" ht="17.25" customHeight="1" hidden="1" outlineLevel="1">
      <c r="A102" s="58" t="str">
        <f t="shared" si="4"/>
        <v>1078161684외주1</v>
      </c>
      <c r="B102" s="37">
        <v>1078161684</v>
      </c>
      <c r="C102" s="59" t="s">
        <v>1213</v>
      </c>
      <c r="D102" s="59" t="s">
        <v>1372</v>
      </c>
      <c r="E102" s="59" t="s">
        <v>94</v>
      </c>
      <c r="F102" s="60" t="str">
        <f t="shared" si="5"/>
        <v>외주</v>
      </c>
      <c r="G102" s="61" t="s">
        <v>31</v>
      </c>
      <c r="H102" s="62">
        <v>47</v>
      </c>
      <c r="I102" s="33" t="s">
        <v>1589</v>
      </c>
      <c r="J102" s="33" t="s">
        <v>1590</v>
      </c>
      <c r="K102" s="33" t="s">
        <v>1953</v>
      </c>
      <c r="L102" s="41">
        <v>1</v>
      </c>
      <c r="M102" s="38" t="s">
        <v>34</v>
      </c>
      <c r="N102" s="63">
        <v>1</v>
      </c>
      <c r="O102" s="64">
        <f>IF(B102&gt;0,_xlfn.COUNTIFS($B$24:B102,B102,$H$24:H102,H102),"")</f>
        <v>1</v>
      </c>
      <c r="P102" s="65"/>
      <c r="Q102" s="66" t="str">
        <f t="shared" si="6"/>
        <v>등록</v>
      </c>
      <c r="R102" s="34" t="s">
        <v>52</v>
      </c>
      <c r="S102" s="30"/>
    </row>
    <row r="103" spans="1:19" ht="17.25" customHeight="1" hidden="1" outlineLevel="1">
      <c r="A103" s="58" t="str">
        <f t="shared" si="4"/>
        <v>1378622426외주1</v>
      </c>
      <c r="B103" s="37">
        <v>1378622426</v>
      </c>
      <c r="C103" s="59" t="s">
        <v>1273</v>
      </c>
      <c r="D103" s="59" t="s">
        <v>1437</v>
      </c>
      <c r="E103" s="59" t="s">
        <v>67</v>
      </c>
      <c r="F103" s="60" t="str">
        <f t="shared" si="5"/>
        <v>외주</v>
      </c>
      <c r="G103" s="61" t="s">
        <v>44</v>
      </c>
      <c r="H103" s="62">
        <v>48</v>
      </c>
      <c r="I103" s="33" t="s">
        <v>1720</v>
      </c>
      <c r="J103" s="33" t="s">
        <v>1721</v>
      </c>
      <c r="K103" s="33" t="s">
        <v>1852</v>
      </c>
      <c r="L103" s="41">
        <v>2</v>
      </c>
      <c r="M103" s="38" t="s">
        <v>34</v>
      </c>
      <c r="N103" s="63">
        <v>1</v>
      </c>
      <c r="O103" s="64">
        <f>IF(B103&gt;0,_xlfn.COUNTIFS($B$24:B103,B103,$H$24:H103,H103),"")</f>
        <v>1</v>
      </c>
      <c r="P103" s="65"/>
      <c r="Q103" s="66" t="str">
        <f t="shared" si="6"/>
        <v>탈락</v>
      </c>
      <c r="R103" s="34" t="s">
        <v>45</v>
      </c>
      <c r="S103" s="30"/>
    </row>
    <row r="104" spans="1:19" ht="17.25" customHeight="1" hidden="1" outlineLevel="1">
      <c r="A104" s="58" t="str">
        <f t="shared" si="4"/>
        <v>1378622426외주2</v>
      </c>
      <c r="B104" s="37">
        <v>1378622426</v>
      </c>
      <c r="C104" s="59" t="s">
        <v>1273</v>
      </c>
      <c r="D104" s="59" t="s">
        <v>1437</v>
      </c>
      <c r="E104" s="59" t="s">
        <v>68</v>
      </c>
      <c r="F104" s="60" t="str">
        <f t="shared" si="5"/>
        <v>외주</v>
      </c>
      <c r="G104" s="61" t="s">
        <v>44</v>
      </c>
      <c r="H104" s="62">
        <v>48</v>
      </c>
      <c r="I104" s="33" t="s">
        <v>1720</v>
      </c>
      <c r="J104" s="33" t="s">
        <v>1721</v>
      </c>
      <c r="K104" s="33" t="s">
        <v>1852</v>
      </c>
      <c r="L104" s="41">
        <v>2</v>
      </c>
      <c r="M104" s="38" t="s">
        <v>34</v>
      </c>
      <c r="N104" s="63">
        <v>2</v>
      </c>
      <c r="O104" s="64">
        <f>IF(B104&gt;0,_xlfn.COUNTIFS($B$24:B104,B104,$H$24:H104,H104),"")</f>
        <v>2</v>
      </c>
      <c r="P104" s="65"/>
      <c r="Q104" s="66" t="str">
        <f t="shared" si="6"/>
        <v>탈락</v>
      </c>
      <c r="R104" s="34" t="s">
        <v>45</v>
      </c>
      <c r="S104" s="30"/>
    </row>
    <row r="105" spans="1:19" ht="17.25" customHeight="1" hidden="1" outlineLevel="1">
      <c r="A105" s="58" t="str">
        <f t="shared" si="4"/>
        <v>1248744682외주1</v>
      </c>
      <c r="B105" s="37">
        <v>1248744682</v>
      </c>
      <c r="C105" s="59" t="s">
        <v>697</v>
      </c>
      <c r="D105" s="59" t="s">
        <v>698</v>
      </c>
      <c r="E105" s="59" t="s">
        <v>86</v>
      </c>
      <c r="F105" s="60" t="str">
        <f t="shared" si="5"/>
        <v>외주</v>
      </c>
      <c r="G105" s="61" t="s">
        <v>44</v>
      </c>
      <c r="H105" s="62">
        <v>49</v>
      </c>
      <c r="I105" s="33" t="s">
        <v>699</v>
      </c>
      <c r="J105" s="33" t="s">
        <v>700</v>
      </c>
      <c r="K105" s="33" t="s">
        <v>1954</v>
      </c>
      <c r="L105" s="41">
        <v>1</v>
      </c>
      <c r="M105" s="38" t="s">
        <v>34</v>
      </c>
      <c r="N105" s="63">
        <v>1</v>
      </c>
      <c r="O105" s="64">
        <f>IF(B105&gt;0,_xlfn.COUNTIFS($B$24:B105,B105,$H$24:H105,H105),"")</f>
        <v>1</v>
      </c>
      <c r="P105" s="65"/>
      <c r="Q105" s="66" t="str">
        <f t="shared" si="6"/>
        <v>탈락</v>
      </c>
      <c r="R105" s="34" t="s">
        <v>45</v>
      </c>
      <c r="S105" s="30"/>
    </row>
    <row r="106" spans="1:19" ht="17.25" customHeight="1" hidden="1" outlineLevel="1">
      <c r="A106" s="58" t="str">
        <f t="shared" si="4"/>
        <v>1408146701외주1</v>
      </c>
      <c r="B106" s="37">
        <v>1408146701</v>
      </c>
      <c r="C106" s="59" t="s">
        <v>78</v>
      </c>
      <c r="D106" s="59" t="s">
        <v>79</v>
      </c>
      <c r="E106" s="59" t="s">
        <v>80</v>
      </c>
      <c r="F106" s="60" t="str">
        <f t="shared" si="5"/>
        <v>외주</v>
      </c>
      <c r="G106" s="61" t="s">
        <v>31</v>
      </c>
      <c r="H106" s="62">
        <v>50</v>
      </c>
      <c r="I106" s="33" t="s">
        <v>81</v>
      </c>
      <c r="J106" s="33" t="s">
        <v>82</v>
      </c>
      <c r="K106" s="33" t="s">
        <v>83</v>
      </c>
      <c r="L106" s="41">
        <v>1</v>
      </c>
      <c r="M106" s="38" t="s">
        <v>34</v>
      </c>
      <c r="N106" s="63">
        <v>1</v>
      </c>
      <c r="O106" s="64">
        <f>IF(B106&gt;0,_xlfn.COUNTIFS($B$24:B106,B106,$H$24:H106,H106),"")</f>
        <v>1</v>
      </c>
      <c r="P106" s="65"/>
      <c r="Q106" s="66" t="str">
        <f t="shared" si="6"/>
        <v>등록</v>
      </c>
      <c r="R106" s="34" t="s">
        <v>36</v>
      </c>
      <c r="S106" s="30"/>
    </row>
    <row r="107" spans="1:19" ht="17.25" customHeight="1" hidden="1" outlineLevel="1">
      <c r="A107" s="58" t="str">
        <f t="shared" si="4"/>
        <v>1238164795외주1</v>
      </c>
      <c r="B107" s="37">
        <v>1238164795</v>
      </c>
      <c r="C107" s="59" t="s">
        <v>1004</v>
      </c>
      <c r="D107" s="59" t="s">
        <v>1005</v>
      </c>
      <c r="E107" s="59" t="s">
        <v>183</v>
      </c>
      <c r="F107" s="60" t="str">
        <f t="shared" si="5"/>
        <v>외주</v>
      </c>
      <c r="G107" s="61" t="s">
        <v>31</v>
      </c>
      <c r="H107" s="62">
        <v>51</v>
      </c>
      <c r="I107" s="33" t="s">
        <v>1006</v>
      </c>
      <c r="J107" s="33" t="s">
        <v>1007</v>
      </c>
      <c r="K107" s="33" t="s">
        <v>1855</v>
      </c>
      <c r="L107" s="41">
        <v>1</v>
      </c>
      <c r="M107" s="38" t="s">
        <v>34</v>
      </c>
      <c r="N107" s="63">
        <v>1</v>
      </c>
      <c r="O107" s="64">
        <f>IF(B107&gt;0,_xlfn.COUNTIFS($B$24:B107,B107,$H$24:H107,H107),"")</f>
        <v>1</v>
      </c>
      <c r="P107" s="65"/>
      <c r="Q107" s="66" t="str">
        <f t="shared" si="6"/>
        <v>등록</v>
      </c>
      <c r="R107" s="34" t="s">
        <v>36</v>
      </c>
      <c r="S107" s="30"/>
    </row>
    <row r="108" spans="1:19" ht="17.25" customHeight="1" hidden="1" outlineLevel="1">
      <c r="A108" s="58" t="str">
        <f t="shared" si="4"/>
        <v>1278178909외주1</v>
      </c>
      <c r="B108" s="37">
        <v>1278178909</v>
      </c>
      <c r="C108" s="59" t="s">
        <v>264</v>
      </c>
      <c r="D108" s="59" t="s">
        <v>265</v>
      </c>
      <c r="E108" s="59" t="s">
        <v>60</v>
      </c>
      <c r="F108" s="60" t="str">
        <f t="shared" si="5"/>
        <v>외주</v>
      </c>
      <c r="G108" s="61" t="s">
        <v>31</v>
      </c>
      <c r="H108" s="62">
        <v>52</v>
      </c>
      <c r="I108" s="33" t="s">
        <v>266</v>
      </c>
      <c r="J108" s="33" t="s">
        <v>267</v>
      </c>
      <c r="K108" s="33" t="s">
        <v>268</v>
      </c>
      <c r="L108" s="41">
        <v>1</v>
      </c>
      <c r="M108" s="38" t="s">
        <v>34</v>
      </c>
      <c r="N108" s="63">
        <v>1</v>
      </c>
      <c r="O108" s="64">
        <f>IF(B108&gt;0,_xlfn.COUNTIFS($B$24:B108,B108,$H$24:H108,H108),"")</f>
        <v>1</v>
      </c>
      <c r="P108" s="65"/>
      <c r="Q108" s="66" t="str">
        <f t="shared" si="6"/>
        <v>등록</v>
      </c>
      <c r="R108" s="34" t="s">
        <v>52</v>
      </c>
      <c r="S108" s="30"/>
    </row>
    <row r="109" spans="1:19" ht="17.25" customHeight="1" hidden="1" outlineLevel="1">
      <c r="A109" s="58" t="str">
        <f t="shared" si="4"/>
        <v>1268621335외주1</v>
      </c>
      <c r="B109" s="37">
        <v>1268621335</v>
      </c>
      <c r="C109" s="59" t="s">
        <v>1955</v>
      </c>
      <c r="D109" s="59" t="s">
        <v>1956</v>
      </c>
      <c r="E109" s="59" t="s">
        <v>67</v>
      </c>
      <c r="F109" s="60" t="str">
        <f t="shared" si="5"/>
        <v>외주</v>
      </c>
      <c r="G109" s="61" t="s">
        <v>44</v>
      </c>
      <c r="H109" s="62">
        <v>53</v>
      </c>
      <c r="I109" s="33" t="s">
        <v>1957</v>
      </c>
      <c r="J109" s="33" t="s">
        <v>1958</v>
      </c>
      <c r="K109" s="33" t="s">
        <v>1959</v>
      </c>
      <c r="L109" s="41">
        <v>1</v>
      </c>
      <c r="M109" s="38" t="s">
        <v>34</v>
      </c>
      <c r="N109" s="63">
        <v>1</v>
      </c>
      <c r="O109" s="64">
        <f>IF(B109&gt;0,_xlfn.COUNTIFS($B$24:B109,B109,$H$24:H109,H109),"")</f>
        <v>1</v>
      </c>
      <c r="P109" s="65"/>
      <c r="Q109" s="66" t="str">
        <f t="shared" si="6"/>
        <v>탈락</v>
      </c>
      <c r="R109" s="34" t="s">
        <v>45</v>
      </c>
      <c r="S109" s="30"/>
    </row>
    <row r="110" spans="1:19" ht="17.25" customHeight="1" hidden="1" outlineLevel="1">
      <c r="A110" s="58" t="str">
        <f t="shared" si="4"/>
        <v>1358118542외주1</v>
      </c>
      <c r="B110" s="37">
        <v>1358118542</v>
      </c>
      <c r="C110" s="59" t="s">
        <v>424</v>
      </c>
      <c r="D110" s="59" t="s">
        <v>425</v>
      </c>
      <c r="E110" s="59" t="s">
        <v>156</v>
      </c>
      <c r="F110" s="60" t="str">
        <f t="shared" si="5"/>
        <v>외주</v>
      </c>
      <c r="G110" s="61" t="s">
        <v>31</v>
      </c>
      <c r="H110" s="62">
        <v>54</v>
      </c>
      <c r="I110" s="33" t="s">
        <v>426</v>
      </c>
      <c r="J110" s="33" t="s">
        <v>427</v>
      </c>
      <c r="K110" s="33" t="s">
        <v>428</v>
      </c>
      <c r="L110" s="41">
        <v>1</v>
      </c>
      <c r="M110" s="38" t="s">
        <v>34</v>
      </c>
      <c r="N110" s="63">
        <v>1</v>
      </c>
      <c r="O110" s="64">
        <f>IF(B110&gt;0,_xlfn.COUNTIFS($B$24:B110,B110,$H$24:H110,H110),"")</f>
        <v>1</v>
      </c>
      <c r="P110" s="65"/>
      <c r="Q110" s="66" t="str">
        <f t="shared" si="6"/>
        <v>등록</v>
      </c>
      <c r="R110" s="34" t="s">
        <v>36</v>
      </c>
      <c r="S110" s="30"/>
    </row>
    <row r="111" spans="1:19" ht="17.25" customHeight="1" hidden="1" outlineLevel="1">
      <c r="A111" s="58" t="str">
        <f t="shared" si="4"/>
        <v>5148126115외주1</v>
      </c>
      <c r="B111" s="37">
        <v>5148126115</v>
      </c>
      <c r="C111" s="59" t="s">
        <v>594</v>
      </c>
      <c r="D111" s="59" t="s">
        <v>595</v>
      </c>
      <c r="E111" s="59" t="s">
        <v>59</v>
      </c>
      <c r="F111" s="60" t="str">
        <f t="shared" si="5"/>
        <v>외주</v>
      </c>
      <c r="G111" s="61" t="s">
        <v>31</v>
      </c>
      <c r="H111" s="62">
        <v>55</v>
      </c>
      <c r="I111" s="33" t="s">
        <v>596</v>
      </c>
      <c r="J111" s="33" t="s">
        <v>597</v>
      </c>
      <c r="K111" s="33" t="s">
        <v>1960</v>
      </c>
      <c r="L111" s="41">
        <v>2</v>
      </c>
      <c r="M111" s="38" t="s">
        <v>34</v>
      </c>
      <c r="N111" s="63">
        <v>1</v>
      </c>
      <c r="O111" s="64">
        <f>IF(B111&gt;0,_xlfn.COUNTIFS($B$24:B111,B111,$H$24:H111,H111),"")</f>
        <v>1</v>
      </c>
      <c r="P111" s="65"/>
      <c r="Q111" s="66" t="str">
        <f t="shared" si="6"/>
        <v>등록</v>
      </c>
      <c r="R111" s="34" t="s">
        <v>36</v>
      </c>
      <c r="S111" s="30"/>
    </row>
    <row r="112" spans="1:19" ht="17.25" customHeight="1" hidden="1" outlineLevel="1">
      <c r="A112" s="58" t="str">
        <f t="shared" si="4"/>
        <v>5148126115외주2</v>
      </c>
      <c r="B112" s="37">
        <v>5148126115</v>
      </c>
      <c r="C112" s="59" t="s">
        <v>594</v>
      </c>
      <c r="D112" s="59" t="s">
        <v>595</v>
      </c>
      <c r="E112" s="59" t="s">
        <v>174</v>
      </c>
      <c r="F112" s="60" t="str">
        <f t="shared" si="5"/>
        <v>외주</v>
      </c>
      <c r="G112" s="61" t="s">
        <v>31</v>
      </c>
      <c r="H112" s="62">
        <v>55</v>
      </c>
      <c r="I112" s="33" t="s">
        <v>596</v>
      </c>
      <c r="J112" s="33" t="s">
        <v>597</v>
      </c>
      <c r="K112" s="33" t="s">
        <v>1960</v>
      </c>
      <c r="L112" s="41">
        <v>2</v>
      </c>
      <c r="M112" s="38" t="s">
        <v>34</v>
      </c>
      <c r="N112" s="63">
        <v>2</v>
      </c>
      <c r="O112" s="64">
        <f>IF(B112&gt;0,_xlfn.COUNTIFS($B$24:B112,B112,$H$24:H112,H112),"")</f>
        <v>2</v>
      </c>
      <c r="P112" s="65"/>
      <c r="Q112" s="66" t="str">
        <f t="shared" si="6"/>
        <v>등록</v>
      </c>
      <c r="R112" s="34" t="s">
        <v>36</v>
      </c>
      <c r="S112" s="30"/>
    </row>
    <row r="113" spans="1:19" ht="17.25" customHeight="1" hidden="1" outlineLevel="1">
      <c r="A113" s="58" t="str">
        <f t="shared" si="4"/>
        <v>2158138510외주1</v>
      </c>
      <c r="B113" s="37">
        <v>2158138510</v>
      </c>
      <c r="C113" s="59" t="s">
        <v>284</v>
      </c>
      <c r="D113" s="59" t="s">
        <v>285</v>
      </c>
      <c r="E113" s="59" t="s">
        <v>39</v>
      </c>
      <c r="F113" s="60" t="str">
        <f t="shared" si="5"/>
        <v>외주</v>
      </c>
      <c r="G113" s="61" t="s">
        <v>31</v>
      </c>
      <c r="H113" s="62">
        <v>56</v>
      </c>
      <c r="I113" s="33" t="s">
        <v>286</v>
      </c>
      <c r="J113" s="33" t="s">
        <v>287</v>
      </c>
      <c r="K113" s="33" t="s">
        <v>1961</v>
      </c>
      <c r="L113" s="41">
        <v>3</v>
      </c>
      <c r="M113" s="38" t="s">
        <v>34</v>
      </c>
      <c r="N113" s="63">
        <v>1</v>
      </c>
      <c r="O113" s="64">
        <f>IF(B113&gt;0,_xlfn.COUNTIFS($B$24:B113,B113,$H$24:H113,H113),"")</f>
        <v>1</v>
      </c>
      <c r="P113" s="65"/>
      <c r="Q113" s="66" t="str">
        <f t="shared" si="6"/>
        <v>등록</v>
      </c>
      <c r="R113" s="34" t="s">
        <v>36</v>
      </c>
      <c r="S113" s="30"/>
    </row>
    <row r="114" spans="1:19" ht="17.25" customHeight="1" hidden="1" outlineLevel="1">
      <c r="A114" s="58" t="str">
        <f t="shared" si="4"/>
        <v>2158138510외주2</v>
      </c>
      <c r="B114" s="37">
        <v>2158138510</v>
      </c>
      <c r="C114" s="59" t="s">
        <v>284</v>
      </c>
      <c r="D114" s="59" t="s">
        <v>285</v>
      </c>
      <c r="E114" s="59" t="s">
        <v>42</v>
      </c>
      <c r="F114" s="60" t="str">
        <f t="shared" si="5"/>
        <v>외주</v>
      </c>
      <c r="G114" s="61" t="s">
        <v>31</v>
      </c>
      <c r="H114" s="62">
        <v>56</v>
      </c>
      <c r="I114" s="33" t="s">
        <v>286</v>
      </c>
      <c r="J114" s="33" t="s">
        <v>287</v>
      </c>
      <c r="K114" s="33" t="s">
        <v>1961</v>
      </c>
      <c r="L114" s="41">
        <v>3</v>
      </c>
      <c r="M114" s="38" t="s">
        <v>34</v>
      </c>
      <c r="N114" s="63">
        <v>2</v>
      </c>
      <c r="O114" s="64">
        <f>IF(B114&gt;0,_xlfn.COUNTIFS($B$24:B114,B114,$H$24:H114,H114),"")</f>
        <v>2</v>
      </c>
      <c r="P114" s="65"/>
      <c r="Q114" s="66" t="str">
        <f t="shared" si="6"/>
        <v>등록</v>
      </c>
      <c r="R114" s="34" t="s">
        <v>52</v>
      </c>
      <c r="S114" s="30"/>
    </row>
    <row r="115" spans="1:19" ht="17.25" customHeight="1" hidden="1" outlineLevel="1">
      <c r="A115" s="58" t="str">
        <f t="shared" si="4"/>
        <v>2158138510외주3</v>
      </c>
      <c r="B115" s="37">
        <v>2158138510</v>
      </c>
      <c r="C115" s="59" t="s">
        <v>284</v>
      </c>
      <c r="D115" s="59" t="s">
        <v>285</v>
      </c>
      <c r="E115" s="59" t="s">
        <v>43</v>
      </c>
      <c r="F115" s="60" t="str">
        <f t="shared" si="5"/>
        <v>외주</v>
      </c>
      <c r="G115" s="61" t="s">
        <v>31</v>
      </c>
      <c r="H115" s="62">
        <v>56</v>
      </c>
      <c r="I115" s="33" t="s">
        <v>286</v>
      </c>
      <c r="J115" s="33" t="s">
        <v>287</v>
      </c>
      <c r="K115" s="33" t="s">
        <v>1961</v>
      </c>
      <c r="L115" s="41">
        <v>3</v>
      </c>
      <c r="M115" s="38" t="s">
        <v>34</v>
      </c>
      <c r="N115" s="63">
        <v>3</v>
      </c>
      <c r="O115" s="64">
        <f>IF(B115&gt;0,_xlfn.COUNTIFS($B$24:B115,B115,$H$24:H115,H115),"")</f>
        <v>3</v>
      </c>
      <c r="P115" s="65"/>
      <c r="Q115" s="66" t="str">
        <f t="shared" si="6"/>
        <v>등록</v>
      </c>
      <c r="R115" s="34" t="s">
        <v>52</v>
      </c>
      <c r="S115" s="30"/>
    </row>
    <row r="116" spans="1:19" ht="17.25" customHeight="1" hidden="1" outlineLevel="1">
      <c r="A116" s="58" t="str">
        <f t="shared" si="4"/>
        <v>2198114499외주1</v>
      </c>
      <c r="B116" s="37">
        <v>2198114499</v>
      </c>
      <c r="C116" s="59" t="s">
        <v>1962</v>
      </c>
      <c r="D116" s="59" t="s">
        <v>1963</v>
      </c>
      <c r="E116" s="59" t="s">
        <v>138</v>
      </c>
      <c r="F116" s="60" t="str">
        <f t="shared" si="5"/>
        <v>외주</v>
      </c>
      <c r="G116" s="61" t="s">
        <v>31</v>
      </c>
      <c r="H116" s="62">
        <v>57</v>
      </c>
      <c r="I116" s="33" t="s">
        <v>1964</v>
      </c>
      <c r="J116" s="33" t="s">
        <v>1965</v>
      </c>
      <c r="K116" s="33" t="s">
        <v>1966</v>
      </c>
      <c r="L116" s="41">
        <v>3</v>
      </c>
      <c r="M116" s="38" t="s">
        <v>34</v>
      </c>
      <c r="N116" s="63">
        <v>1</v>
      </c>
      <c r="O116" s="64">
        <f>IF(B116&gt;0,_xlfn.COUNTIFS($B$24:B116,B116,$H$24:H116,H116),"")</f>
        <v>1</v>
      </c>
      <c r="P116" s="65"/>
      <c r="Q116" s="66" t="str">
        <f t="shared" si="6"/>
        <v>등록</v>
      </c>
      <c r="R116" s="34" t="s">
        <v>36</v>
      </c>
      <c r="S116" s="30"/>
    </row>
    <row r="117" spans="1:19" ht="17.25" customHeight="1" hidden="1" outlineLevel="1">
      <c r="A117" s="58" t="str">
        <f t="shared" si="4"/>
        <v>2198114499외주2</v>
      </c>
      <c r="B117" s="37">
        <v>2198114499</v>
      </c>
      <c r="C117" s="59" t="s">
        <v>1962</v>
      </c>
      <c r="D117" s="59" t="s">
        <v>1963</v>
      </c>
      <c r="E117" s="59" t="s">
        <v>39</v>
      </c>
      <c r="F117" s="60" t="str">
        <f t="shared" si="5"/>
        <v>외주</v>
      </c>
      <c r="G117" s="61" t="s">
        <v>31</v>
      </c>
      <c r="H117" s="62">
        <v>57</v>
      </c>
      <c r="I117" s="33" t="s">
        <v>1964</v>
      </c>
      <c r="J117" s="33" t="s">
        <v>1965</v>
      </c>
      <c r="K117" s="33" t="s">
        <v>1966</v>
      </c>
      <c r="L117" s="41">
        <v>3</v>
      </c>
      <c r="M117" s="38" t="s">
        <v>34</v>
      </c>
      <c r="N117" s="63">
        <v>2</v>
      </c>
      <c r="O117" s="64">
        <f>IF(B117&gt;0,_xlfn.COUNTIFS($B$24:B117,B117,$H$24:H117,H117),"")</f>
        <v>2</v>
      </c>
      <c r="P117" s="65"/>
      <c r="Q117" s="66" t="str">
        <f t="shared" si="6"/>
        <v>등록</v>
      </c>
      <c r="R117" s="34" t="s">
        <v>36</v>
      </c>
      <c r="S117" s="30"/>
    </row>
    <row r="118" spans="1:19" ht="17.25" customHeight="1" hidden="1" outlineLevel="1">
      <c r="A118" s="58" t="str">
        <f t="shared" si="4"/>
        <v>2198114499외주3</v>
      </c>
      <c r="B118" s="37">
        <v>2198114499</v>
      </c>
      <c r="C118" s="59" t="s">
        <v>1962</v>
      </c>
      <c r="D118" s="59" t="s">
        <v>1963</v>
      </c>
      <c r="E118" s="59" t="s">
        <v>42</v>
      </c>
      <c r="F118" s="60" t="str">
        <f t="shared" si="5"/>
        <v>외주</v>
      </c>
      <c r="G118" s="61" t="s">
        <v>31</v>
      </c>
      <c r="H118" s="62">
        <v>57</v>
      </c>
      <c r="I118" s="33" t="s">
        <v>1964</v>
      </c>
      <c r="J118" s="33" t="s">
        <v>1965</v>
      </c>
      <c r="K118" s="33" t="s">
        <v>1966</v>
      </c>
      <c r="L118" s="41">
        <v>3</v>
      </c>
      <c r="M118" s="38" t="s">
        <v>34</v>
      </c>
      <c r="N118" s="63">
        <v>3</v>
      </c>
      <c r="O118" s="64">
        <f>IF(B118&gt;0,_xlfn.COUNTIFS($B$24:B118,B118,$H$24:H118,H118),"")</f>
        <v>3</v>
      </c>
      <c r="P118" s="65"/>
      <c r="Q118" s="66" t="str">
        <f t="shared" si="6"/>
        <v>등록</v>
      </c>
      <c r="R118" s="34" t="s">
        <v>36</v>
      </c>
      <c r="S118" s="30"/>
    </row>
    <row r="119" spans="1:19" ht="17.25" customHeight="1" hidden="1" outlineLevel="1">
      <c r="A119" s="58" t="str">
        <f t="shared" si="4"/>
        <v>1258143307외주1</v>
      </c>
      <c r="B119" s="37">
        <v>1258143307</v>
      </c>
      <c r="C119" s="59" t="s">
        <v>1137</v>
      </c>
      <c r="D119" s="59" t="s">
        <v>1138</v>
      </c>
      <c r="E119" s="59" t="s">
        <v>55</v>
      </c>
      <c r="F119" s="60" t="str">
        <f t="shared" si="5"/>
        <v>외주</v>
      </c>
      <c r="G119" s="61" t="s">
        <v>31</v>
      </c>
      <c r="H119" s="62">
        <v>58</v>
      </c>
      <c r="I119" s="33" t="s">
        <v>1512</v>
      </c>
      <c r="J119" s="33" t="s">
        <v>1513</v>
      </c>
      <c r="K119" s="33" t="s">
        <v>1824</v>
      </c>
      <c r="L119" s="41">
        <v>1</v>
      </c>
      <c r="M119" s="38" t="s">
        <v>34</v>
      </c>
      <c r="N119" s="63">
        <v>1</v>
      </c>
      <c r="O119" s="64">
        <f>IF(B119&gt;0,_xlfn.COUNTIFS($B$24:B119,B119,$H$24:H119,H119),"")</f>
        <v>1</v>
      </c>
      <c r="P119" s="65"/>
      <c r="Q119" s="66" t="str">
        <f t="shared" si="6"/>
        <v>등록</v>
      </c>
      <c r="R119" s="34" t="s">
        <v>36</v>
      </c>
      <c r="S119" s="30"/>
    </row>
    <row r="120" spans="1:19" ht="17.25" customHeight="1" hidden="1" outlineLevel="1">
      <c r="A120" s="58" t="str">
        <f t="shared" si="4"/>
        <v>2298107641외주1</v>
      </c>
      <c r="B120" s="37">
        <v>2298107641</v>
      </c>
      <c r="C120" s="59" t="s">
        <v>348</v>
      </c>
      <c r="D120" s="59" t="s">
        <v>349</v>
      </c>
      <c r="E120" s="59" t="s">
        <v>104</v>
      </c>
      <c r="F120" s="60" t="str">
        <f t="shared" si="5"/>
        <v>외주</v>
      </c>
      <c r="G120" s="61" t="s">
        <v>31</v>
      </c>
      <c r="H120" s="62">
        <v>59</v>
      </c>
      <c r="I120" s="33" t="s">
        <v>350</v>
      </c>
      <c r="J120" s="33" t="s">
        <v>351</v>
      </c>
      <c r="K120" s="33" t="s">
        <v>1967</v>
      </c>
      <c r="L120" s="41">
        <v>1</v>
      </c>
      <c r="M120" s="38" t="s">
        <v>34</v>
      </c>
      <c r="N120" s="63">
        <v>1</v>
      </c>
      <c r="O120" s="64">
        <f>IF(B120&gt;0,_xlfn.COUNTIFS($B$24:B120,B120,$H$24:H120,H120),"")</f>
        <v>1</v>
      </c>
      <c r="P120" s="65"/>
      <c r="Q120" s="66" t="str">
        <f t="shared" si="6"/>
        <v>등록</v>
      </c>
      <c r="R120" s="34" t="s">
        <v>52</v>
      </c>
      <c r="S120" s="30"/>
    </row>
    <row r="121" spans="1:19" ht="17.25" customHeight="1" hidden="1" outlineLevel="1">
      <c r="A121" s="58" t="str">
        <f t="shared" si="4"/>
        <v>2148803453외주1</v>
      </c>
      <c r="B121" s="37">
        <v>2148803453</v>
      </c>
      <c r="C121" s="59" t="s">
        <v>1968</v>
      </c>
      <c r="D121" s="59" t="s">
        <v>1969</v>
      </c>
      <c r="E121" s="59" t="s">
        <v>104</v>
      </c>
      <c r="F121" s="60" t="str">
        <f t="shared" si="5"/>
        <v>외주</v>
      </c>
      <c r="G121" s="61" t="s">
        <v>44</v>
      </c>
      <c r="H121" s="62">
        <v>60</v>
      </c>
      <c r="I121" s="33" t="s">
        <v>1970</v>
      </c>
      <c r="J121" s="33" t="s">
        <v>1971</v>
      </c>
      <c r="K121" s="33" t="s">
        <v>1972</v>
      </c>
      <c r="L121" s="41">
        <v>2</v>
      </c>
      <c r="M121" s="38" t="s">
        <v>34</v>
      </c>
      <c r="N121" s="63">
        <v>1</v>
      </c>
      <c r="O121" s="64">
        <f>IF(B121&gt;0,_xlfn.COUNTIFS($B$24:B121,B121,$H$24:H121,H121),"")</f>
        <v>1</v>
      </c>
      <c r="P121" s="65"/>
      <c r="Q121" s="66" t="str">
        <f t="shared" si="6"/>
        <v>탈락</v>
      </c>
      <c r="R121" s="34" t="s">
        <v>45</v>
      </c>
      <c r="S121" s="30"/>
    </row>
    <row r="122" spans="1:19" ht="17.25" customHeight="1" hidden="1" outlineLevel="1">
      <c r="A122" s="58" t="str">
        <f t="shared" si="4"/>
        <v>2148803453외주2</v>
      </c>
      <c r="B122" s="37">
        <v>2148803453</v>
      </c>
      <c r="C122" s="59" t="s">
        <v>1968</v>
      </c>
      <c r="D122" s="59" t="s">
        <v>1969</v>
      </c>
      <c r="E122" s="59" t="s">
        <v>151</v>
      </c>
      <c r="F122" s="60" t="str">
        <f t="shared" si="5"/>
        <v>외주</v>
      </c>
      <c r="G122" s="61" t="s">
        <v>44</v>
      </c>
      <c r="H122" s="62">
        <v>60</v>
      </c>
      <c r="I122" s="33" t="s">
        <v>1970</v>
      </c>
      <c r="J122" s="33" t="s">
        <v>1971</v>
      </c>
      <c r="K122" s="33" t="s">
        <v>1972</v>
      </c>
      <c r="L122" s="41">
        <v>2</v>
      </c>
      <c r="M122" s="38" t="s">
        <v>34</v>
      </c>
      <c r="N122" s="63">
        <v>2</v>
      </c>
      <c r="O122" s="64">
        <f>IF(B122&gt;0,_xlfn.COUNTIFS($B$24:B122,B122,$H$24:H122,H122),"")</f>
        <v>2</v>
      </c>
      <c r="P122" s="65"/>
      <c r="Q122" s="66" t="str">
        <f t="shared" si="6"/>
        <v>탈락</v>
      </c>
      <c r="R122" s="34" t="s">
        <v>45</v>
      </c>
      <c r="S122" s="30"/>
    </row>
    <row r="123" spans="1:19" ht="17.25" customHeight="1" hidden="1" outlineLevel="1">
      <c r="A123" s="58" t="str">
        <f t="shared" si="4"/>
        <v>1378636615외주1</v>
      </c>
      <c r="B123" s="37">
        <v>1378636615</v>
      </c>
      <c r="C123" s="59" t="s">
        <v>878</v>
      </c>
      <c r="D123" s="59" t="s">
        <v>879</v>
      </c>
      <c r="E123" s="59" t="s">
        <v>340</v>
      </c>
      <c r="F123" s="60" t="str">
        <f t="shared" si="5"/>
        <v>외주</v>
      </c>
      <c r="G123" s="61" t="s">
        <v>31</v>
      </c>
      <c r="H123" s="62">
        <v>61</v>
      </c>
      <c r="I123" s="33" t="s">
        <v>880</v>
      </c>
      <c r="J123" s="33" t="s">
        <v>881</v>
      </c>
      <c r="K123" s="33" t="s">
        <v>882</v>
      </c>
      <c r="L123" s="41">
        <v>2</v>
      </c>
      <c r="M123" s="38" t="s">
        <v>34</v>
      </c>
      <c r="N123" s="63">
        <v>1</v>
      </c>
      <c r="O123" s="64">
        <f>IF(B123&gt;0,_xlfn.COUNTIFS($B$24:B123,B123,$H$24:H123,H123),"")</f>
        <v>1</v>
      </c>
      <c r="P123" s="65"/>
      <c r="Q123" s="66" t="str">
        <f t="shared" si="6"/>
        <v>등록</v>
      </c>
      <c r="R123" s="34" t="s">
        <v>36</v>
      </c>
      <c r="S123" s="30"/>
    </row>
    <row r="124" spans="1:19" ht="17.25" customHeight="1" hidden="1" outlineLevel="1">
      <c r="A124" s="58" t="str">
        <f t="shared" si="4"/>
        <v>1378636615외주2</v>
      </c>
      <c r="B124" s="37">
        <v>1378636615</v>
      </c>
      <c r="C124" s="59" t="s">
        <v>878</v>
      </c>
      <c r="D124" s="59" t="s">
        <v>879</v>
      </c>
      <c r="E124" s="59" t="s">
        <v>94</v>
      </c>
      <c r="F124" s="60" t="str">
        <f t="shared" si="5"/>
        <v>외주</v>
      </c>
      <c r="G124" s="61" t="s">
        <v>31</v>
      </c>
      <c r="H124" s="62">
        <v>61</v>
      </c>
      <c r="I124" s="33" t="s">
        <v>880</v>
      </c>
      <c r="J124" s="33" t="s">
        <v>881</v>
      </c>
      <c r="K124" s="33" t="s">
        <v>882</v>
      </c>
      <c r="L124" s="41">
        <v>2</v>
      </c>
      <c r="M124" s="38" t="s">
        <v>34</v>
      </c>
      <c r="N124" s="63">
        <v>2</v>
      </c>
      <c r="O124" s="64">
        <f>IF(B124&gt;0,_xlfn.COUNTIFS($B$24:B124,B124,$H$24:H124,H124),"")</f>
        <v>2</v>
      </c>
      <c r="P124" s="65"/>
      <c r="Q124" s="66" t="str">
        <f t="shared" si="6"/>
        <v>등록</v>
      </c>
      <c r="R124" s="34" t="s">
        <v>36</v>
      </c>
      <c r="S124" s="30"/>
    </row>
    <row r="125" spans="1:19" ht="17.25" customHeight="1" hidden="1" outlineLevel="1">
      <c r="A125" s="58" t="str">
        <f t="shared" si="4"/>
        <v>1098158865외주1</v>
      </c>
      <c r="B125" s="37">
        <v>1098158865</v>
      </c>
      <c r="C125" s="59" t="s">
        <v>692</v>
      </c>
      <c r="D125" s="59" t="s">
        <v>693</v>
      </c>
      <c r="E125" s="59" t="s">
        <v>91</v>
      </c>
      <c r="F125" s="60" t="str">
        <f t="shared" si="5"/>
        <v>외주</v>
      </c>
      <c r="G125" s="61" t="s">
        <v>31</v>
      </c>
      <c r="H125" s="62">
        <v>62</v>
      </c>
      <c r="I125" s="33" t="s">
        <v>694</v>
      </c>
      <c r="J125" s="33" t="s">
        <v>695</v>
      </c>
      <c r="K125" s="33" t="s">
        <v>696</v>
      </c>
      <c r="L125" s="41">
        <v>1</v>
      </c>
      <c r="M125" s="38" t="s">
        <v>34</v>
      </c>
      <c r="N125" s="63">
        <v>1</v>
      </c>
      <c r="O125" s="64">
        <f>IF(B125&gt;0,_xlfn.COUNTIFS($B$24:B125,B125,$H$24:H125,H125),"")</f>
        <v>1</v>
      </c>
      <c r="P125" s="65"/>
      <c r="Q125" s="66" t="str">
        <f t="shared" si="6"/>
        <v>등록</v>
      </c>
      <c r="R125" s="34" t="s">
        <v>52</v>
      </c>
      <c r="S125" s="30"/>
    </row>
    <row r="126" spans="1:19" ht="17.25" customHeight="1" hidden="1" outlineLevel="1">
      <c r="A126" s="58" t="str">
        <f t="shared" si="4"/>
        <v>1288631014외주1</v>
      </c>
      <c r="B126" s="37">
        <v>1288631014</v>
      </c>
      <c r="C126" s="59" t="s">
        <v>274</v>
      </c>
      <c r="D126" s="59" t="s">
        <v>275</v>
      </c>
      <c r="E126" s="59" t="s">
        <v>30</v>
      </c>
      <c r="F126" s="60" t="str">
        <f t="shared" si="5"/>
        <v>외주</v>
      </c>
      <c r="G126" s="61" t="s">
        <v>31</v>
      </c>
      <c r="H126" s="62">
        <v>63</v>
      </c>
      <c r="I126" s="33" t="s">
        <v>276</v>
      </c>
      <c r="J126" s="33" t="s">
        <v>277</v>
      </c>
      <c r="K126" s="33" t="s">
        <v>278</v>
      </c>
      <c r="L126" s="41">
        <v>1</v>
      </c>
      <c r="M126" s="38" t="s">
        <v>34</v>
      </c>
      <c r="N126" s="63">
        <v>1</v>
      </c>
      <c r="O126" s="64">
        <f>IF(B126&gt;0,_xlfn.COUNTIFS($B$24:B126,B126,$H$24:H126,H126),"")</f>
        <v>1</v>
      </c>
      <c r="P126" s="65"/>
      <c r="Q126" s="66" t="str">
        <f t="shared" si="6"/>
        <v>등록</v>
      </c>
      <c r="R126" s="34" t="s">
        <v>36</v>
      </c>
      <c r="S126" s="30"/>
    </row>
    <row r="127" spans="1:19" ht="17.25" customHeight="1" hidden="1" outlineLevel="1">
      <c r="A127" s="58" t="str">
        <f t="shared" si="4"/>
        <v>1348150063외주1</v>
      </c>
      <c r="B127" s="37">
        <v>1348150063</v>
      </c>
      <c r="C127" s="59" t="s">
        <v>1169</v>
      </c>
      <c r="D127" s="59" t="s">
        <v>1333</v>
      </c>
      <c r="E127" s="59" t="s">
        <v>68</v>
      </c>
      <c r="F127" s="60" t="str">
        <f t="shared" si="5"/>
        <v>외주</v>
      </c>
      <c r="G127" s="61" t="s">
        <v>44</v>
      </c>
      <c r="H127" s="62">
        <v>64</v>
      </c>
      <c r="I127" s="33" t="s">
        <v>1496</v>
      </c>
      <c r="J127" s="33" t="s">
        <v>1497</v>
      </c>
      <c r="K127" s="33" t="s">
        <v>1822</v>
      </c>
      <c r="L127" s="41">
        <v>2</v>
      </c>
      <c r="M127" s="38" t="s">
        <v>34</v>
      </c>
      <c r="N127" s="63">
        <v>1</v>
      </c>
      <c r="O127" s="64">
        <f>IF(B127&gt;0,_xlfn.COUNTIFS($B$24:B127,B127,$H$24:H127,H127),"")</f>
        <v>1</v>
      </c>
      <c r="P127" s="65"/>
      <c r="Q127" s="66" t="str">
        <f t="shared" si="6"/>
        <v>탈락</v>
      </c>
      <c r="R127" s="34" t="s">
        <v>45</v>
      </c>
      <c r="S127" s="30"/>
    </row>
    <row r="128" spans="1:19" ht="17.25" customHeight="1" hidden="1" outlineLevel="1">
      <c r="A128" s="58" t="str">
        <f t="shared" si="4"/>
        <v>1348150063외주2</v>
      </c>
      <c r="B128" s="37">
        <v>1348150063</v>
      </c>
      <c r="C128" s="59" t="s">
        <v>1169</v>
      </c>
      <c r="D128" s="59" t="s">
        <v>1333</v>
      </c>
      <c r="E128" s="59" t="s">
        <v>67</v>
      </c>
      <c r="F128" s="60" t="str">
        <f t="shared" si="5"/>
        <v>외주</v>
      </c>
      <c r="G128" s="61" t="s">
        <v>44</v>
      </c>
      <c r="H128" s="62">
        <v>64</v>
      </c>
      <c r="I128" s="33" t="s">
        <v>1496</v>
      </c>
      <c r="J128" s="33" t="s">
        <v>1497</v>
      </c>
      <c r="K128" s="33" t="s">
        <v>1822</v>
      </c>
      <c r="L128" s="41">
        <v>2</v>
      </c>
      <c r="M128" s="38" t="s">
        <v>34</v>
      </c>
      <c r="N128" s="63">
        <v>2</v>
      </c>
      <c r="O128" s="64">
        <f>IF(B128&gt;0,_xlfn.COUNTIFS($B$24:B128,B128,$H$24:H128,H128),"")</f>
        <v>2</v>
      </c>
      <c r="P128" s="65"/>
      <c r="Q128" s="66" t="str">
        <f t="shared" si="6"/>
        <v>탈락</v>
      </c>
      <c r="R128" s="34" t="s">
        <v>45</v>
      </c>
      <c r="S128" s="30"/>
    </row>
    <row r="129" spans="1:19" ht="17.25" customHeight="1" hidden="1" outlineLevel="1">
      <c r="A129" s="58" t="str">
        <f t="shared" si="4"/>
        <v>1308621106외주1</v>
      </c>
      <c r="B129" s="37">
        <v>1308621106</v>
      </c>
      <c r="C129" s="59" t="s">
        <v>1256</v>
      </c>
      <c r="D129" s="59" t="s">
        <v>1419</v>
      </c>
      <c r="E129" s="59" t="s">
        <v>137</v>
      </c>
      <c r="F129" s="60" t="str">
        <f t="shared" si="5"/>
        <v>외주</v>
      </c>
      <c r="G129" s="61" t="s">
        <v>31</v>
      </c>
      <c r="H129" s="62">
        <v>65</v>
      </c>
      <c r="I129" s="33" t="s">
        <v>1681</v>
      </c>
      <c r="J129" s="33" t="s">
        <v>1682</v>
      </c>
      <c r="K129" s="33" t="s">
        <v>1848</v>
      </c>
      <c r="L129" s="41">
        <v>1</v>
      </c>
      <c r="M129" s="38" t="s">
        <v>34</v>
      </c>
      <c r="N129" s="63">
        <v>1</v>
      </c>
      <c r="O129" s="64">
        <f>IF(B129&gt;0,_xlfn.COUNTIFS($B$24:B129,B129,$H$24:H129,H129),"")</f>
        <v>1</v>
      </c>
      <c r="P129" s="65"/>
      <c r="Q129" s="66" t="str">
        <f t="shared" si="6"/>
        <v>등록</v>
      </c>
      <c r="R129" s="34" t="s">
        <v>52</v>
      </c>
      <c r="S129" s="30"/>
    </row>
    <row r="130" spans="1:19" ht="17.25" customHeight="1" hidden="1" outlineLevel="1">
      <c r="A130" s="58" t="str">
        <f t="shared" si="4"/>
        <v>1208825225외주1</v>
      </c>
      <c r="B130" s="37">
        <v>1208825225</v>
      </c>
      <c r="C130" s="59" t="s">
        <v>922</v>
      </c>
      <c r="D130" s="59" t="s">
        <v>923</v>
      </c>
      <c r="E130" s="59" t="s">
        <v>98</v>
      </c>
      <c r="F130" s="60" t="str">
        <f t="shared" si="5"/>
        <v>외주</v>
      </c>
      <c r="G130" s="61" t="s">
        <v>31</v>
      </c>
      <c r="H130" s="62">
        <v>66</v>
      </c>
      <c r="I130" s="33" t="s">
        <v>924</v>
      </c>
      <c r="J130" s="33" t="s">
        <v>925</v>
      </c>
      <c r="K130" s="33" t="s">
        <v>1973</v>
      </c>
      <c r="L130" s="41">
        <v>1</v>
      </c>
      <c r="M130" s="38" t="s">
        <v>34</v>
      </c>
      <c r="N130" s="63">
        <v>1</v>
      </c>
      <c r="O130" s="64">
        <f>IF(B130&gt;0,_xlfn.COUNTIFS($B$24:B130,B130,$H$24:H130,H130),"")</f>
        <v>1</v>
      </c>
      <c r="P130" s="65"/>
      <c r="Q130" s="66" t="str">
        <f t="shared" si="6"/>
        <v>등록</v>
      </c>
      <c r="R130" s="34" t="s">
        <v>52</v>
      </c>
      <c r="S130" s="30"/>
    </row>
    <row r="131" spans="1:19" ht="17.25" customHeight="1" hidden="1" outlineLevel="1">
      <c r="A131" s="58" t="str">
        <f t="shared" si="4"/>
        <v>1308670136외주1</v>
      </c>
      <c r="B131" s="37">
        <v>1308670136</v>
      </c>
      <c r="C131" s="59" t="s">
        <v>1272</v>
      </c>
      <c r="D131" s="59" t="s">
        <v>1436</v>
      </c>
      <c r="E131" s="59" t="s">
        <v>1324</v>
      </c>
      <c r="F131" s="60" t="str">
        <f t="shared" si="5"/>
        <v>외주</v>
      </c>
      <c r="G131" s="61" t="s">
        <v>31</v>
      </c>
      <c r="H131" s="62">
        <v>67</v>
      </c>
      <c r="I131" s="33" t="s">
        <v>1718</v>
      </c>
      <c r="J131" s="33" t="s">
        <v>1719</v>
      </c>
      <c r="K131" s="33" t="s">
        <v>1974</v>
      </c>
      <c r="L131" s="41">
        <v>1</v>
      </c>
      <c r="M131" s="38" t="s">
        <v>34</v>
      </c>
      <c r="N131" s="63">
        <v>1</v>
      </c>
      <c r="O131" s="64">
        <f>IF(B131&gt;0,_xlfn.COUNTIFS($B$24:B131,B131,$H$24:H131,H131),"")</f>
        <v>1</v>
      </c>
      <c r="P131" s="65"/>
      <c r="Q131" s="66" t="str">
        <f t="shared" si="6"/>
        <v>등록</v>
      </c>
      <c r="R131" s="34" t="s">
        <v>52</v>
      </c>
      <c r="S131" s="30"/>
    </row>
    <row r="132" spans="1:19" ht="17.25" customHeight="1" hidden="1" outlineLevel="1">
      <c r="A132" s="58" t="str">
        <f t="shared" si="4"/>
        <v>1198157811외주1</v>
      </c>
      <c r="B132" s="37">
        <v>1198157811</v>
      </c>
      <c r="C132" s="59" t="s">
        <v>69</v>
      </c>
      <c r="D132" s="59" t="s">
        <v>1975</v>
      </c>
      <c r="E132" s="59" t="s">
        <v>70</v>
      </c>
      <c r="F132" s="60" t="str">
        <f t="shared" si="5"/>
        <v>외주</v>
      </c>
      <c r="G132" s="61" t="s">
        <v>31</v>
      </c>
      <c r="H132" s="62">
        <v>68</v>
      </c>
      <c r="I132" s="33" t="s">
        <v>71</v>
      </c>
      <c r="J132" s="33" t="s">
        <v>1491</v>
      </c>
      <c r="K132" s="33" t="s">
        <v>1976</v>
      </c>
      <c r="L132" s="41">
        <v>1</v>
      </c>
      <c r="M132" s="38" t="s">
        <v>34</v>
      </c>
      <c r="N132" s="63">
        <v>1</v>
      </c>
      <c r="O132" s="64">
        <f>IF(B132&gt;0,_xlfn.COUNTIFS($B$24:B132,B132,$H$24:H132,H132),"")</f>
        <v>1</v>
      </c>
      <c r="P132" s="65"/>
      <c r="Q132" s="66" t="str">
        <f t="shared" si="6"/>
        <v>등록</v>
      </c>
      <c r="R132" s="34" t="s">
        <v>52</v>
      </c>
      <c r="S132" s="30"/>
    </row>
    <row r="133" spans="1:19" ht="17.25" customHeight="1" hidden="1" outlineLevel="1">
      <c r="A133" s="58" t="str">
        <f t="shared" si="4"/>
        <v>5038614972외주1</v>
      </c>
      <c r="B133" s="37">
        <v>5038614972</v>
      </c>
      <c r="C133" s="59" t="s">
        <v>573</v>
      </c>
      <c r="D133" s="59" t="s">
        <v>1977</v>
      </c>
      <c r="E133" s="59" t="s">
        <v>30</v>
      </c>
      <c r="F133" s="60" t="str">
        <f t="shared" si="5"/>
        <v>외주</v>
      </c>
      <c r="G133" s="61" t="s">
        <v>44</v>
      </c>
      <c r="H133" s="62">
        <v>69</v>
      </c>
      <c r="I133" s="33" t="s">
        <v>574</v>
      </c>
      <c r="J133" s="33" t="s">
        <v>575</v>
      </c>
      <c r="K133" s="33" t="s">
        <v>1978</v>
      </c>
      <c r="L133" s="41">
        <v>3</v>
      </c>
      <c r="M133" s="38" t="s">
        <v>34</v>
      </c>
      <c r="N133" s="63">
        <v>1</v>
      </c>
      <c r="O133" s="64">
        <f>IF(B133&gt;0,_xlfn.COUNTIFS($B$24:B133,B133,$H$24:H133,H133),"")</f>
        <v>1</v>
      </c>
      <c r="P133" s="65"/>
      <c r="Q133" s="66" t="str">
        <f t="shared" si="6"/>
        <v>탈락</v>
      </c>
      <c r="R133" s="34" t="s">
        <v>45</v>
      </c>
      <c r="S133" s="30"/>
    </row>
    <row r="134" spans="1:19" ht="17.25" customHeight="1" hidden="1" outlineLevel="1">
      <c r="A134" s="58" t="str">
        <f t="shared" si="4"/>
        <v>5038614972외주2</v>
      </c>
      <c r="B134" s="37">
        <v>5038614972</v>
      </c>
      <c r="C134" s="59" t="s">
        <v>573</v>
      </c>
      <c r="D134" s="59" t="s">
        <v>1977</v>
      </c>
      <c r="E134" s="59" t="s">
        <v>43</v>
      </c>
      <c r="F134" s="60" t="str">
        <f t="shared" si="5"/>
        <v>외주</v>
      </c>
      <c r="G134" s="61" t="s">
        <v>44</v>
      </c>
      <c r="H134" s="62">
        <v>69</v>
      </c>
      <c r="I134" s="33" t="s">
        <v>574</v>
      </c>
      <c r="J134" s="33" t="s">
        <v>575</v>
      </c>
      <c r="K134" s="33" t="s">
        <v>1978</v>
      </c>
      <c r="L134" s="41">
        <v>3</v>
      </c>
      <c r="M134" s="38" t="s">
        <v>34</v>
      </c>
      <c r="N134" s="63">
        <v>2</v>
      </c>
      <c r="O134" s="64">
        <f>IF(B134&gt;0,_xlfn.COUNTIFS($B$24:B134,B134,$H$24:H134,H134),"")</f>
        <v>2</v>
      </c>
      <c r="P134" s="65"/>
      <c r="Q134" s="66" t="str">
        <f t="shared" si="6"/>
        <v>탈락</v>
      </c>
      <c r="R134" s="34" t="s">
        <v>45</v>
      </c>
      <c r="S134" s="30"/>
    </row>
    <row r="135" spans="1:19" ht="17.25" customHeight="1" hidden="1" outlineLevel="1">
      <c r="A135" s="58" t="str">
        <f t="shared" si="4"/>
        <v>5038614972외주3</v>
      </c>
      <c r="B135" s="37">
        <v>5038614972</v>
      </c>
      <c r="C135" s="59" t="s">
        <v>573</v>
      </c>
      <c r="D135" s="59" t="s">
        <v>1977</v>
      </c>
      <c r="E135" s="59" t="s">
        <v>35</v>
      </c>
      <c r="F135" s="60" t="str">
        <f t="shared" si="5"/>
        <v>외주</v>
      </c>
      <c r="G135" s="61" t="s">
        <v>44</v>
      </c>
      <c r="H135" s="62">
        <v>69</v>
      </c>
      <c r="I135" s="33" t="s">
        <v>574</v>
      </c>
      <c r="J135" s="33" t="s">
        <v>575</v>
      </c>
      <c r="K135" s="33" t="s">
        <v>1978</v>
      </c>
      <c r="L135" s="41">
        <v>3</v>
      </c>
      <c r="M135" s="38" t="s">
        <v>34</v>
      </c>
      <c r="N135" s="63">
        <v>3</v>
      </c>
      <c r="O135" s="64">
        <f>IF(B135&gt;0,_xlfn.COUNTIFS($B$24:B135,B135,$H$24:H135,H135),"")</f>
        <v>3</v>
      </c>
      <c r="P135" s="65"/>
      <c r="Q135" s="66" t="str">
        <f t="shared" si="6"/>
        <v>탈락</v>
      </c>
      <c r="R135" s="34" t="s">
        <v>45</v>
      </c>
      <c r="S135" s="30"/>
    </row>
    <row r="136" spans="1:19" ht="17.25" customHeight="1" hidden="1" outlineLevel="1">
      <c r="A136" s="58" t="str">
        <f t="shared" si="4"/>
        <v>1228642717외주1</v>
      </c>
      <c r="B136" s="37">
        <v>1228642717</v>
      </c>
      <c r="C136" s="59" t="s">
        <v>1979</v>
      </c>
      <c r="D136" s="59" t="s">
        <v>1980</v>
      </c>
      <c r="E136" s="59" t="s">
        <v>231</v>
      </c>
      <c r="F136" s="60" t="str">
        <f t="shared" si="5"/>
        <v>외주</v>
      </c>
      <c r="G136" s="61" t="s">
        <v>44</v>
      </c>
      <c r="H136" s="62">
        <v>70</v>
      </c>
      <c r="I136" s="33" t="s">
        <v>1981</v>
      </c>
      <c r="J136" s="33" t="s">
        <v>1982</v>
      </c>
      <c r="K136" s="33" t="s">
        <v>1983</v>
      </c>
      <c r="L136" s="41">
        <v>1</v>
      </c>
      <c r="M136" s="38" t="s">
        <v>34</v>
      </c>
      <c r="N136" s="63">
        <v>1</v>
      </c>
      <c r="O136" s="64">
        <f>IF(B136&gt;0,_xlfn.COUNTIFS($B$24:B136,B136,$H$24:H136,H136),"")</f>
        <v>1</v>
      </c>
      <c r="P136" s="65"/>
      <c r="Q136" s="66" t="str">
        <f t="shared" si="6"/>
        <v>탈락</v>
      </c>
      <c r="R136" s="34" t="s">
        <v>45</v>
      </c>
      <c r="S136" s="30"/>
    </row>
    <row r="137" spans="1:19" ht="17.25" customHeight="1" hidden="1" outlineLevel="1">
      <c r="A137" s="58" t="str">
        <f t="shared" si="4"/>
        <v>3058151062외주1</v>
      </c>
      <c r="B137" s="37">
        <v>3058151062</v>
      </c>
      <c r="C137" s="59" t="s">
        <v>1100</v>
      </c>
      <c r="D137" s="59" t="s">
        <v>1101</v>
      </c>
      <c r="E137" s="59" t="s">
        <v>1324</v>
      </c>
      <c r="F137" s="60" t="str">
        <f t="shared" si="5"/>
        <v>외주</v>
      </c>
      <c r="G137" s="61" t="s">
        <v>31</v>
      </c>
      <c r="H137" s="62">
        <v>71</v>
      </c>
      <c r="I137" s="33" t="s">
        <v>1102</v>
      </c>
      <c r="J137" s="33" t="s">
        <v>1103</v>
      </c>
      <c r="K137" s="33" t="s">
        <v>1984</v>
      </c>
      <c r="L137" s="41">
        <v>1</v>
      </c>
      <c r="M137" s="38" t="s">
        <v>34</v>
      </c>
      <c r="N137" s="63">
        <v>1</v>
      </c>
      <c r="O137" s="64">
        <f>IF(B137&gt;0,_xlfn.COUNTIFS($B$24:B137,B137,$H$24:H137,H137),"")</f>
        <v>1</v>
      </c>
      <c r="P137" s="65"/>
      <c r="Q137" s="66" t="str">
        <f t="shared" si="6"/>
        <v>등록</v>
      </c>
      <c r="R137" s="34" t="s">
        <v>52</v>
      </c>
      <c r="S137" s="30"/>
    </row>
    <row r="138" spans="1:19" ht="17.25" customHeight="1" hidden="1" outlineLevel="1">
      <c r="A138" s="58" t="str">
        <f t="shared" si="4"/>
        <v>2148728312외주1</v>
      </c>
      <c r="B138" s="37">
        <v>2148728312</v>
      </c>
      <c r="C138" s="59" t="s">
        <v>536</v>
      </c>
      <c r="D138" s="59" t="s">
        <v>537</v>
      </c>
      <c r="E138" s="59" t="s">
        <v>231</v>
      </c>
      <c r="F138" s="60" t="str">
        <f t="shared" si="5"/>
        <v>외주</v>
      </c>
      <c r="G138" s="61" t="s">
        <v>31</v>
      </c>
      <c r="H138" s="62">
        <v>72</v>
      </c>
      <c r="I138" s="33" t="s">
        <v>538</v>
      </c>
      <c r="J138" s="33" t="s">
        <v>539</v>
      </c>
      <c r="K138" s="33" t="s">
        <v>1985</v>
      </c>
      <c r="L138" s="41">
        <v>2</v>
      </c>
      <c r="M138" s="38" t="s">
        <v>34</v>
      </c>
      <c r="N138" s="63">
        <v>1</v>
      </c>
      <c r="O138" s="64">
        <f>IF(B138&gt;0,_xlfn.COUNTIFS($B$24:B138,B138,$H$24:H138,H138),"")</f>
        <v>1</v>
      </c>
      <c r="P138" s="65"/>
      <c r="Q138" s="66" t="str">
        <f t="shared" si="6"/>
        <v>등록</v>
      </c>
      <c r="R138" s="34" t="s">
        <v>36</v>
      </c>
      <c r="S138" s="30"/>
    </row>
    <row r="139" spans="1:19" ht="17.25" customHeight="1" hidden="1" outlineLevel="1">
      <c r="A139" s="58" t="str">
        <f t="shared" si="4"/>
        <v>2148728312외주2</v>
      </c>
      <c r="B139" s="37">
        <v>2148728312</v>
      </c>
      <c r="C139" s="59" t="s">
        <v>536</v>
      </c>
      <c r="D139" s="59" t="s">
        <v>537</v>
      </c>
      <c r="E139" s="59" t="s">
        <v>104</v>
      </c>
      <c r="F139" s="60" t="str">
        <f t="shared" si="5"/>
        <v>외주</v>
      </c>
      <c r="G139" s="61" t="s">
        <v>31</v>
      </c>
      <c r="H139" s="62">
        <v>72</v>
      </c>
      <c r="I139" s="33" t="s">
        <v>538</v>
      </c>
      <c r="J139" s="33" t="s">
        <v>539</v>
      </c>
      <c r="K139" s="33" t="s">
        <v>1985</v>
      </c>
      <c r="L139" s="41">
        <v>2</v>
      </c>
      <c r="M139" s="38" t="s">
        <v>34</v>
      </c>
      <c r="N139" s="63">
        <v>2</v>
      </c>
      <c r="O139" s="64">
        <f>IF(B139&gt;0,_xlfn.COUNTIFS($B$24:B139,B139,$H$24:H139,H139),"")</f>
        <v>2</v>
      </c>
      <c r="P139" s="65"/>
      <c r="Q139" s="66" t="str">
        <f t="shared" si="6"/>
        <v>등록</v>
      </c>
      <c r="R139" s="34" t="s">
        <v>52</v>
      </c>
      <c r="S139" s="30"/>
    </row>
    <row r="140" spans="1:19" ht="17.25" customHeight="1" hidden="1" outlineLevel="1">
      <c r="A140" s="58" t="str">
        <f t="shared" si="4"/>
        <v>4398700382외주1</v>
      </c>
      <c r="B140" s="37">
        <v>4398700382</v>
      </c>
      <c r="C140" s="59" t="s">
        <v>147</v>
      </c>
      <c r="D140" s="59" t="s">
        <v>148</v>
      </c>
      <c r="E140" s="59" t="s">
        <v>1323</v>
      </c>
      <c r="F140" s="60" t="str">
        <f t="shared" si="5"/>
        <v>외주</v>
      </c>
      <c r="G140" s="61" t="s">
        <v>31</v>
      </c>
      <c r="H140" s="62">
        <v>73</v>
      </c>
      <c r="I140" s="33" t="s">
        <v>149</v>
      </c>
      <c r="J140" s="33" t="s">
        <v>150</v>
      </c>
      <c r="K140" s="33" t="s">
        <v>1986</v>
      </c>
      <c r="L140" s="41">
        <v>2</v>
      </c>
      <c r="M140" s="38" t="s">
        <v>34</v>
      </c>
      <c r="N140" s="63">
        <v>1</v>
      </c>
      <c r="O140" s="64">
        <f>IF(B140&gt;0,_xlfn.COUNTIFS($B$24:B140,B140,$H$24:H140,H140),"")</f>
        <v>1</v>
      </c>
      <c r="P140" s="65"/>
      <c r="Q140" s="66" t="str">
        <f t="shared" si="6"/>
        <v>등록</v>
      </c>
      <c r="R140" s="34" t="s">
        <v>52</v>
      </c>
      <c r="S140" s="30"/>
    </row>
    <row r="141" spans="1:19" ht="17.25" customHeight="1" hidden="1" outlineLevel="1">
      <c r="A141" s="58" t="str">
        <f t="shared" si="4"/>
        <v>4398700382외주2</v>
      </c>
      <c r="B141" s="37">
        <v>4398700382</v>
      </c>
      <c r="C141" s="59" t="s">
        <v>147</v>
      </c>
      <c r="D141" s="59" t="s">
        <v>148</v>
      </c>
      <c r="E141" s="59" t="s">
        <v>91</v>
      </c>
      <c r="F141" s="60" t="str">
        <f t="shared" si="5"/>
        <v>외주</v>
      </c>
      <c r="G141" s="61" t="s">
        <v>31</v>
      </c>
      <c r="H141" s="62">
        <v>73</v>
      </c>
      <c r="I141" s="33" t="s">
        <v>149</v>
      </c>
      <c r="J141" s="33" t="s">
        <v>150</v>
      </c>
      <c r="K141" s="33" t="s">
        <v>1986</v>
      </c>
      <c r="L141" s="41">
        <v>2</v>
      </c>
      <c r="M141" s="38" t="s">
        <v>34</v>
      </c>
      <c r="N141" s="63">
        <v>2</v>
      </c>
      <c r="O141" s="64">
        <f>IF(B141&gt;0,_xlfn.COUNTIFS($B$24:B141,B141,$H$24:H141,H141),"")</f>
        <v>2</v>
      </c>
      <c r="P141" s="65"/>
      <c r="Q141" s="66" t="str">
        <f t="shared" si="6"/>
        <v>등록</v>
      </c>
      <c r="R141" s="34" t="s">
        <v>52</v>
      </c>
      <c r="S141" s="30"/>
    </row>
    <row r="142" spans="1:19" ht="17.25" customHeight="1" hidden="1" outlineLevel="1">
      <c r="A142" s="58" t="str">
        <f t="shared" si="4"/>
        <v>2228133037외주1</v>
      </c>
      <c r="B142" s="37">
        <v>2228133037</v>
      </c>
      <c r="C142" s="59" t="s">
        <v>400</v>
      </c>
      <c r="D142" s="59" t="s">
        <v>401</v>
      </c>
      <c r="E142" s="59" t="s">
        <v>1324</v>
      </c>
      <c r="F142" s="60" t="str">
        <f t="shared" si="5"/>
        <v>외주</v>
      </c>
      <c r="G142" s="61" t="s">
        <v>44</v>
      </c>
      <c r="H142" s="62">
        <v>74</v>
      </c>
      <c r="I142" s="33" t="s">
        <v>402</v>
      </c>
      <c r="J142" s="33" t="s">
        <v>403</v>
      </c>
      <c r="K142" s="33" t="s">
        <v>1987</v>
      </c>
      <c r="L142" s="41">
        <v>2</v>
      </c>
      <c r="M142" s="38" t="s">
        <v>34</v>
      </c>
      <c r="N142" s="63">
        <v>1</v>
      </c>
      <c r="O142" s="64">
        <f>IF(B142&gt;0,_xlfn.COUNTIFS($B$24:B142,B142,$H$24:H142,H142),"")</f>
        <v>1</v>
      </c>
      <c r="P142" s="65"/>
      <c r="Q142" s="66" t="str">
        <f t="shared" si="6"/>
        <v>탈락</v>
      </c>
      <c r="R142" s="34" t="s">
        <v>45</v>
      </c>
      <c r="S142" s="30"/>
    </row>
    <row r="143" spans="1:19" ht="17.25" customHeight="1" hidden="1" outlineLevel="1">
      <c r="A143" s="58" t="str">
        <f t="shared" si="4"/>
        <v>2228133037외주2</v>
      </c>
      <c r="B143" s="37">
        <v>2228133037</v>
      </c>
      <c r="C143" s="59" t="s">
        <v>400</v>
      </c>
      <c r="D143" s="59" t="s">
        <v>401</v>
      </c>
      <c r="E143" s="59" t="s">
        <v>196</v>
      </c>
      <c r="F143" s="60" t="str">
        <f t="shared" si="5"/>
        <v>외주</v>
      </c>
      <c r="G143" s="61" t="s">
        <v>44</v>
      </c>
      <c r="H143" s="62">
        <v>74</v>
      </c>
      <c r="I143" s="33" t="s">
        <v>402</v>
      </c>
      <c r="J143" s="33" t="s">
        <v>403</v>
      </c>
      <c r="K143" s="33" t="s">
        <v>1987</v>
      </c>
      <c r="L143" s="41">
        <v>2</v>
      </c>
      <c r="M143" s="38" t="s">
        <v>34</v>
      </c>
      <c r="N143" s="63">
        <v>2</v>
      </c>
      <c r="O143" s="64">
        <f>IF(B143&gt;0,_xlfn.COUNTIFS($B$24:B143,B143,$H$24:H143,H143),"")</f>
        <v>2</v>
      </c>
      <c r="P143" s="65"/>
      <c r="Q143" s="66" t="str">
        <f t="shared" si="6"/>
        <v>탈락</v>
      </c>
      <c r="R143" s="34" t="s">
        <v>45</v>
      </c>
      <c r="S143" s="30"/>
    </row>
    <row r="144" spans="1:19" ht="17.25" customHeight="1" hidden="1" outlineLevel="1">
      <c r="A144" s="58" t="str">
        <f t="shared" si="4"/>
        <v>2128140884외주1</v>
      </c>
      <c r="B144" s="37">
        <v>2128140884</v>
      </c>
      <c r="C144" s="59" t="s">
        <v>1988</v>
      </c>
      <c r="D144" s="59" t="s">
        <v>1989</v>
      </c>
      <c r="E144" s="59" t="s">
        <v>257</v>
      </c>
      <c r="F144" s="60" t="str">
        <f t="shared" si="5"/>
        <v>외주</v>
      </c>
      <c r="G144" s="61" t="s">
        <v>31</v>
      </c>
      <c r="H144" s="62">
        <v>75</v>
      </c>
      <c r="I144" s="33" t="s">
        <v>1990</v>
      </c>
      <c r="J144" s="33" t="s">
        <v>1991</v>
      </c>
      <c r="K144" s="33" t="s">
        <v>1992</v>
      </c>
      <c r="L144" s="41">
        <v>1</v>
      </c>
      <c r="M144" s="38" t="s">
        <v>34</v>
      </c>
      <c r="N144" s="63">
        <v>1</v>
      </c>
      <c r="O144" s="64">
        <f>IF(B144&gt;0,_xlfn.COUNTIFS($B$24:B144,B144,$H$24:H144,H144),"")</f>
        <v>1</v>
      </c>
      <c r="P144" s="65"/>
      <c r="Q144" s="66" t="str">
        <f t="shared" si="6"/>
        <v>등록</v>
      </c>
      <c r="R144" s="34" t="s">
        <v>52</v>
      </c>
      <c r="S144" s="30"/>
    </row>
    <row r="145" spans="1:19" ht="17.25" customHeight="1" hidden="1" outlineLevel="1">
      <c r="A145" s="58" t="str">
        <f t="shared" si="4"/>
        <v>5048160800외주1</v>
      </c>
      <c r="B145" s="37">
        <v>5048160800</v>
      </c>
      <c r="C145" s="59" t="s">
        <v>1269</v>
      </c>
      <c r="D145" s="59" t="s">
        <v>1433</v>
      </c>
      <c r="E145" s="59" t="s">
        <v>138</v>
      </c>
      <c r="F145" s="60" t="str">
        <f t="shared" si="5"/>
        <v>외주</v>
      </c>
      <c r="G145" s="61" t="s">
        <v>44</v>
      </c>
      <c r="H145" s="62">
        <v>76</v>
      </c>
      <c r="I145" s="33" t="s">
        <v>1711</v>
      </c>
      <c r="J145" s="33" t="s">
        <v>1712</v>
      </c>
      <c r="K145" s="33" t="s">
        <v>1993</v>
      </c>
      <c r="L145" s="41">
        <v>1</v>
      </c>
      <c r="M145" s="38" t="s">
        <v>34</v>
      </c>
      <c r="N145" s="63">
        <v>1</v>
      </c>
      <c r="O145" s="64">
        <f>IF(B145&gt;0,_xlfn.COUNTIFS($B$24:B145,B145,$H$24:H145,H145),"")</f>
        <v>1</v>
      </c>
      <c r="P145" s="65"/>
      <c r="Q145" s="66" t="str">
        <f t="shared" si="6"/>
        <v>탈락</v>
      </c>
      <c r="R145" s="34" t="s">
        <v>45</v>
      </c>
      <c r="S145" s="30"/>
    </row>
    <row r="146" spans="1:19" ht="17.25" customHeight="1" hidden="1" outlineLevel="1">
      <c r="A146" s="58" t="str">
        <f t="shared" si="4"/>
        <v>1078159932외주1</v>
      </c>
      <c r="B146" s="37">
        <v>1078159932</v>
      </c>
      <c r="C146" s="59" t="s">
        <v>1178</v>
      </c>
      <c r="D146" s="59" t="s">
        <v>1341</v>
      </c>
      <c r="E146" s="59" t="s">
        <v>1324</v>
      </c>
      <c r="F146" s="60" t="str">
        <f t="shared" si="5"/>
        <v>외주</v>
      </c>
      <c r="G146" s="61" t="s">
        <v>31</v>
      </c>
      <c r="H146" s="62">
        <v>77</v>
      </c>
      <c r="I146" s="33" t="s">
        <v>1516</v>
      </c>
      <c r="J146" s="33" t="s">
        <v>1517</v>
      </c>
      <c r="K146" s="33" t="s">
        <v>1994</v>
      </c>
      <c r="L146" s="41">
        <v>3</v>
      </c>
      <c r="M146" s="38" t="s">
        <v>34</v>
      </c>
      <c r="N146" s="63">
        <v>1</v>
      </c>
      <c r="O146" s="64">
        <f>IF(B146&gt;0,_xlfn.COUNTIFS($B$24:B146,B146,$H$24:H146,H146),"")</f>
        <v>1</v>
      </c>
      <c r="P146" s="65"/>
      <c r="Q146" s="66" t="str">
        <f t="shared" si="6"/>
        <v>등록</v>
      </c>
      <c r="R146" s="34" t="s">
        <v>52</v>
      </c>
      <c r="S146" s="30"/>
    </row>
    <row r="147" spans="1:19" ht="17.25" customHeight="1" hidden="1" outlineLevel="1">
      <c r="A147" s="58" t="str">
        <f t="shared" si="4"/>
        <v>1078159932외주2</v>
      </c>
      <c r="B147" s="37">
        <v>1078159932</v>
      </c>
      <c r="C147" s="59" t="s">
        <v>1178</v>
      </c>
      <c r="D147" s="59" t="s">
        <v>1341</v>
      </c>
      <c r="E147" s="59" t="s">
        <v>231</v>
      </c>
      <c r="F147" s="60" t="str">
        <f t="shared" si="5"/>
        <v>외주</v>
      </c>
      <c r="G147" s="61" t="s">
        <v>31</v>
      </c>
      <c r="H147" s="62">
        <v>77</v>
      </c>
      <c r="I147" s="33" t="s">
        <v>1516</v>
      </c>
      <c r="J147" s="33" t="s">
        <v>1517</v>
      </c>
      <c r="K147" s="33" t="s">
        <v>1994</v>
      </c>
      <c r="L147" s="41">
        <v>3</v>
      </c>
      <c r="M147" s="38" t="s">
        <v>34</v>
      </c>
      <c r="N147" s="63">
        <v>2</v>
      </c>
      <c r="O147" s="64">
        <f>IF(B147&gt;0,_xlfn.COUNTIFS($B$24:B147,B147,$H$24:H147,H147),"")</f>
        <v>2</v>
      </c>
      <c r="P147" s="65"/>
      <c r="Q147" s="66" t="str">
        <f t="shared" si="6"/>
        <v>등록</v>
      </c>
      <c r="R147" s="34" t="s">
        <v>52</v>
      </c>
      <c r="S147" s="30"/>
    </row>
    <row r="148" spans="1:19" ht="17.25" customHeight="1" hidden="1" outlineLevel="1">
      <c r="A148" s="58" t="str">
        <f t="shared" si="4"/>
        <v>1078159932외주3</v>
      </c>
      <c r="B148" s="37">
        <v>1078159932</v>
      </c>
      <c r="C148" s="59" t="s">
        <v>1178</v>
      </c>
      <c r="D148" s="59" t="s">
        <v>1341</v>
      </c>
      <c r="E148" s="59" t="s">
        <v>1941</v>
      </c>
      <c r="F148" s="60" t="str">
        <f t="shared" si="5"/>
        <v>외주</v>
      </c>
      <c r="G148" s="61" t="s">
        <v>31</v>
      </c>
      <c r="H148" s="62">
        <v>77</v>
      </c>
      <c r="I148" s="33" t="s">
        <v>1516</v>
      </c>
      <c r="J148" s="33" t="s">
        <v>1517</v>
      </c>
      <c r="K148" s="33" t="s">
        <v>1994</v>
      </c>
      <c r="L148" s="41">
        <v>3</v>
      </c>
      <c r="M148" s="38" t="s">
        <v>34</v>
      </c>
      <c r="N148" s="63">
        <v>3</v>
      </c>
      <c r="O148" s="64">
        <f>IF(B148&gt;0,_xlfn.COUNTIFS($B$24:B148,B148,$H$24:H148,H148),"")</f>
        <v>3</v>
      </c>
      <c r="P148" s="65"/>
      <c r="Q148" s="66" t="str">
        <f t="shared" si="6"/>
        <v>등록</v>
      </c>
      <c r="R148" s="34" t="s">
        <v>52</v>
      </c>
      <c r="S148" s="30"/>
    </row>
    <row r="149" spans="1:19" ht="17.25" customHeight="1" hidden="1" outlineLevel="1">
      <c r="A149" s="58" t="str">
        <f t="shared" si="4"/>
        <v>1068133171외주1</v>
      </c>
      <c r="B149" s="37">
        <v>1068133171</v>
      </c>
      <c r="C149" s="59" t="s">
        <v>1200</v>
      </c>
      <c r="D149" s="59" t="s">
        <v>868</v>
      </c>
      <c r="E149" s="59" t="s">
        <v>104</v>
      </c>
      <c r="F149" s="60" t="str">
        <f t="shared" si="5"/>
        <v>외주</v>
      </c>
      <c r="G149" s="61" t="s">
        <v>31</v>
      </c>
      <c r="H149" s="62">
        <v>78</v>
      </c>
      <c r="I149" s="33" t="s">
        <v>1561</v>
      </c>
      <c r="J149" s="33" t="s">
        <v>1562</v>
      </c>
      <c r="K149" s="33" t="s">
        <v>869</v>
      </c>
      <c r="L149" s="41">
        <v>2</v>
      </c>
      <c r="M149" s="38" t="s">
        <v>34</v>
      </c>
      <c r="N149" s="63">
        <v>1</v>
      </c>
      <c r="O149" s="64">
        <f>IF(B149&gt;0,_xlfn.COUNTIFS($B$24:B149,B149,$H$24:H149,H149),"")</f>
        <v>1</v>
      </c>
      <c r="P149" s="65"/>
      <c r="Q149" s="66" t="str">
        <f t="shared" si="6"/>
        <v>등록</v>
      </c>
      <c r="R149" s="34" t="s">
        <v>52</v>
      </c>
      <c r="S149" s="30"/>
    </row>
    <row r="150" spans="1:19" ht="17.25" customHeight="1" hidden="1" outlineLevel="1">
      <c r="A150" s="58" t="str">
        <f t="shared" si="4"/>
        <v>1068133171외주2</v>
      </c>
      <c r="B150" s="37">
        <v>1068133171</v>
      </c>
      <c r="C150" s="59" t="s">
        <v>1200</v>
      </c>
      <c r="D150" s="59" t="s">
        <v>868</v>
      </c>
      <c r="E150" s="59" t="s">
        <v>151</v>
      </c>
      <c r="F150" s="60" t="str">
        <f t="shared" si="5"/>
        <v>외주</v>
      </c>
      <c r="G150" s="61" t="s">
        <v>31</v>
      </c>
      <c r="H150" s="62">
        <v>78</v>
      </c>
      <c r="I150" s="33" t="s">
        <v>1561</v>
      </c>
      <c r="J150" s="33" t="s">
        <v>1562</v>
      </c>
      <c r="K150" s="33" t="s">
        <v>869</v>
      </c>
      <c r="L150" s="41">
        <v>2</v>
      </c>
      <c r="M150" s="38" t="s">
        <v>34</v>
      </c>
      <c r="N150" s="63">
        <v>2</v>
      </c>
      <c r="O150" s="64">
        <f>IF(B150&gt;0,_xlfn.COUNTIFS($B$24:B150,B150,$H$24:H150,H150),"")</f>
        <v>2</v>
      </c>
      <c r="P150" s="65"/>
      <c r="Q150" s="66" t="str">
        <f t="shared" si="6"/>
        <v>등록</v>
      </c>
      <c r="R150" s="34" t="s">
        <v>52</v>
      </c>
      <c r="S150" s="30"/>
    </row>
    <row r="151" spans="1:19" ht="17.25" customHeight="1" hidden="1" outlineLevel="1">
      <c r="A151" s="58" t="str">
        <f t="shared" si="4"/>
        <v>2108158976외주1</v>
      </c>
      <c r="B151" s="37">
        <v>2108158976</v>
      </c>
      <c r="C151" s="59" t="s">
        <v>642</v>
      </c>
      <c r="D151" s="59" t="s">
        <v>643</v>
      </c>
      <c r="E151" s="59" t="s">
        <v>166</v>
      </c>
      <c r="F151" s="60" t="str">
        <f t="shared" si="5"/>
        <v>외주</v>
      </c>
      <c r="G151" s="61" t="s">
        <v>44</v>
      </c>
      <c r="H151" s="62">
        <v>79</v>
      </c>
      <c r="I151" s="33" t="s">
        <v>644</v>
      </c>
      <c r="J151" s="33" t="s">
        <v>645</v>
      </c>
      <c r="K151" s="33" t="s">
        <v>646</v>
      </c>
      <c r="L151" s="41">
        <v>2</v>
      </c>
      <c r="M151" s="38" t="s">
        <v>34</v>
      </c>
      <c r="N151" s="63">
        <v>1</v>
      </c>
      <c r="O151" s="64">
        <f>IF(B151&gt;0,_xlfn.COUNTIFS($B$24:B151,B151,$H$24:H151,H151),"")</f>
        <v>1</v>
      </c>
      <c r="P151" s="65"/>
      <c r="Q151" s="66" t="str">
        <f t="shared" si="6"/>
        <v>탈락</v>
      </c>
      <c r="R151" s="34" t="s">
        <v>45</v>
      </c>
      <c r="S151" s="30"/>
    </row>
    <row r="152" spans="1:19" ht="17.25" customHeight="1" hidden="1" outlineLevel="1">
      <c r="A152" s="58" t="str">
        <f t="shared" si="4"/>
        <v>2108158976외주2</v>
      </c>
      <c r="B152" s="37">
        <v>2108158976</v>
      </c>
      <c r="C152" s="59" t="s">
        <v>642</v>
      </c>
      <c r="D152" s="59" t="s">
        <v>643</v>
      </c>
      <c r="E152" s="59" t="s">
        <v>91</v>
      </c>
      <c r="F152" s="60" t="str">
        <f t="shared" si="5"/>
        <v>외주</v>
      </c>
      <c r="G152" s="61" t="s">
        <v>44</v>
      </c>
      <c r="H152" s="62">
        <v>79</v>
      </c>
      <c r="I152" s="33" t="s">
        <v>644</v>
      </c>
      <c r="J152" s="33" t="s">
        <v>645</v>
      </c>
      <c r="K152" s="33" t="s">
        <v>646</v>
      </c>
      <c r="L152" s="41">
        <v>2</v>
      </c>
      <c r="M152" s="38" t="s">
        <v>34</v>
      </c>
      <c r="N152" s="63">
        <v>2</v>
      </c>
      <c r="O152" s="64">
        <f>IF(B152&gt;0,_xlfn.COUNTIFS($B$24:B152,B152,$H$24:H152,H152),"")</f>
        <v>2</v>
      </c>
      <c r="P152" s="65"/>
      <c r="Q152" s="66" t="str">
        <f t="shared" si="6"/>
        <v>탈락</v>
      </c>
      <c r="R152" s="34" t="s">
        <v>45</v>
      </c>
      <c r="S152" s="30"/>
    </row>
    <row r="153" spans="1:19" ht="17.25" customHeight="1" hidden="1" outlineLevel="1">
      <c r="A153" s="58" t="str">
        <f aca="true" t="shared" si="7" ref="A153:A216">B153&amp;F153&amp;N153</f>
        <v>2208103162외주1</v>
      </c>
      <c r="B153" s="37">
        <v>2208103162</v>
      </c>
      <c r="C153" s="59" t="s">
        <v>492</v>
      </c>
      <c r="D153" s="59" t="s">
        <v>493</v>
      </c>
      <c r="E153" s="59" t="s">
        <v>90</v>
      </c>
      <c r="F153" s="60" t="str">
        <f aca="true" t="shared" si="8" ref="F153:F216">IF(M153="S","외주","자재")</f>
        <v>외주</v>
      </c>
      <c r="G153" s="61" t="s">
        <v>44</v>
      </c>
      <c r="H153" s="62">
        <v>80</v>
      </c>
      <c r="I153" s="33" t="s">
        <v>494</v>
      </c>
      <c r="J153" s="33" t="s">
        <v>495</v>
      </c>
      <c r="K153" s="33" t="s">
        <v>1995</v>
      </c>
      <c r="L153" s="41">
        <v>2</v>
      </c>
      <c r="M153" s="38" t="s">
        <v>34</v>
      </c>
      <c r="N153" s="63">
        <v>1</v>
      </c>
      <c r="O153" s="64">
        <f>IF(B153&gt;0,_xlfn.COUNTIFS($B$24:B153,B153,$H$24:H153,H153),"")</f>
        <v>1</v>
      </c>
      <c r="P153" s="65"/>
      <c r="Q153" s="66" t="str">
        <f aca="true" t="shared" si="9" ref="Q153:Q216">IF(R153="3 탈락","탈락","등록")</f>
        <v>탈락</v>
      </c>
      <c r="R153" s="34" t="s">
        <v>45</v>
      </c>
      <c r="S153" s="30"/>
    </row>
    <row r="154" spans="1:19" ht="17.25" customHeight="1" hidden="1" outlineLevel="1">
      <c r="A154" s="58" t="str">
        <f t="shared" si="7"/>
        <v>2208103162외주2</v>
      </c>
      <c r="B154" s="37">
        <v>2208103162</v>
      </c>
      <c r="C154" s="59" t="s">
        <v>492</v>
      </c>
      <c r="D154" s="59" t="s">
        <v>493</v>
      </c>
      <c r="E154" s="59" t="s">
        <v>174</v>
      </c>
      <c r="F154" s="60" t="str">
        <f t="shared" si="8"/>
        <v>외주</v>
      </c>
      <c r="G154" s="61" t="s">
        <v>44</v>
      </c>
      <c r="H154" s="62">
        <v>80</v>
      </c>
      <c r="I154" s="33" t="s">
        <v>494</v>
      </c>
      <c r="J154" s="33" t="s">
        <v>495</v>
      </c>
      <c r="K154" s="33" t="s">
        <v>1995</v>
      </c>
      <c r="L154" s="41">
        <v>2</v>
      </c>
      <c r="M154" s="38" t="s">
        <v>34</v>
      </c>
      <c r="N154" s="63">
        <v>2</v>
      </c>
      <c r="O154" s="64">
        <f>IF(B154&gt;0,_xlfn.COUNTIFS($B$24:B154,B154,$H$24:H154,H154),"")</f>
        <v>2</v>
      </c>
      <c r="P154" s="65"/>
      <c r="Q154" s="66" t="str">
        <f t="shared" si="9"/>
        <v>탈락</v>
      </c>
      <c r="R154" s="34" t="s">
        <v>45</v>
      </c>
      <c r="S154" s="30"/>
    </row>
    <row r="155" spans="1:19" ht="17.25" customHeight="1" hidden="1" outlineLevel="1">
      <c r="A155" s="58" t="str">
        <f t="shared" si="7"/>
        <v>2158752305외주1</v>
      </c>
      <c r="B155" s="37">
        <v>2158752305</v>
      </c>
      <c r="C155" s="59" t="s">
        <v>259</v>
      </c>
      <c r="D155" s="59" t="s">
        <v>260</v>
      </c>
      <c r="E155" s="59" t="s">
        <v>1322</v>
      </c>
      <c r="F155" s="60" t="str">
        <f t="shared" si="8"/>
        <v>외주</v>
      </c>
      <c r="G155" s="61" t="s">
        <v>31</v>
      </c>
      <c r="H155" s="62">
        <v>81</v>
      </c>
      <c r="I155" s="33" t="s">
        <v>261</v>
      </c>
      <c r="J155" s="33" t="s">
        <v>262</v>
      </c>
      <c r="K155" s="33" t="s">
        <v>1996</v>
      </c>
      <c r="L155" s="41">
        <v>2</v>
      </c>
      <c r="M155" s="38" t="s">
        <v>1997</v>
      </c>
      <c r="N155" s="63">
        <v>1</v>
      </c>
      <c r="O155" s="64">
        <f>IF(B155&gt;0,_xlfn.COUNTIFS($B$24:B155,B155,$H$24:H155,H155),"")</f>
        <v>1</v>
      </c>
      <c r="P155" s="65"/>
      <c r="Q155" s="66" t="str">
        <f t="shared" si="9"/>
        <v>등록</v>
      </c>
      <c r="R155" s="34" t="s">
        <v>52</v>
      </c>
      <c r="S155" s="30"/>
    </row>
    <row r="156" spans="1:19" ht="17.25" customHeight="1" hidden="1" outlineLevel="1">
      <c r="A156" s="58" t="str">
        <f t="shared" si="7"/>
        <v>2158752305외주2</v>
      </c>
      <c r="B156" s="37">
        <v>2158752305</v>
      </c>
      <c r="C156" s="59" t="s">
        <v>259</v>
      </c>
      <c r="D156" s="59" t="s">
        <v>260</v>
      </c>
      <c r="E156" s="59" t="s">
        <v>263</v>
      </c>
      <c r="F156" s="60" t="str">
        <f t="shared" si="8"/>
        <v>외주</v>
      </c>
      <c r="G156" s="61" t="s">
        <v>31</v>
      </c>
      <c r="H156" s="62">
        <v>81</v>
      </c>
      <c r="I156" s="33" t="s">
        <v>261</v>
      </c>
      <c r="J156" s="33" t="s">
        <v>262</v>
      </c>
      <c r="K156" s="33" t="s">
        <v>1996</v>
      </c>
      <c r="L156" s="41">
        <v>2</v>
      </c>
      <c r="M156" s="38" t="s">
        <v>1997</v>
      </c>
      <c r="N156" s="63">
        <v>2</v>
      </c>
      <c r="O156" s="64">
        <f>IF(B156&gt;0,_xlfn.COUNTIFS($B$24:B156,B156,$H$24:H156,H156),"")</f>
        <v>2</v>
      </c>
      <c r="P156" s="65"/>
      <c r="Q156" s="66" t="str">
        <f t="shared" si="9"/>
        <v>등록</v>
      </c>
      <c r="R156" s="34" t="s">
        <v>52</v>
      </c>
      <c r="S156" s="30"/>
    </row>
    <row r="157" spans="1:19" ht="17.25" customHeight="1" hidden="1" outlineLevel="1">
      <c r="A157" s="58" t="str">
        <f t="shared" si="7"/>
        <v>7648100194외주1</v>
      </c>
      <c r="B157" s="37">
        <v>7648100194</v>
      </c>
      <c r="C157" s="59" t="s">
        <v>1315</v>
      </c>
      <c r="D157" s="59" t="s">
        <v>1481</v>
      </c>
      <c r="E157" s="59" t="s">
        <v>104</v>
      </c>
      <c r="F157" s="60" t="str">
        <f t="shared" si="8"/>
        <v>외주</v>
      </c>
      <c r="G157" s="61" t="s">
        <v>31</v>
      </c>
      <c r="H157" s="62">
        <v>82</v>
      </c>
      <c r="I157" s="33" t="s">
        <v>1807</v>
      </c>
      <c r="J157" s="33" t="s">
        <v>1808</v>
      </c>
      <c r="K157" s="33" t="s">
        <v>1875</v>
      </c>
      <c r="L157" s="41">
        <v>2</v>
      </c>
      <c r="M157" s="38" t="s">
        <v>34</v>
      </c>
      <c r="N157" s="63">
        <v>1</v>
      </c>
      <c r="O157" s="64">
        <f>IF(B157&gt;0,_xlfn.COUNTIFS($B$24:B157,B157,$H$24:H157,H157),"")</f>
        <v>1</v>
      </c>
      <c r="P157" s="65"/>
      <c r="Q157" s="66" t="str">
        <f t="shared" si="9"/>
        <v>등록</v>
      </c>
      <c r="R157" s="34" t="s">
        <v>36</v>
      </c>
      <c r="S157" s="30"/>
    </row>
    <row r="158" spans="1:19" ht="17.25" customHeight="1" hidden="1" outlineLevel="1">
      <c r="A158" s="58" t="str">
        <f t="shared" si="7"/>
        <v>7648100194외주2</v>
      </c>
      <c r="B158" s="37">
        <v>7648100194</v>
      </c>
      <c r="C158" s="59" t="s">
        <v>1315</v>
      </c>
      <c r="D158" s="59" t="s">
        <v>1481</v>
      </c>
      <c r="E158" s="59" t="s">
        <v>151</v>
      </c>
      <c r="F158" s="60" t="str">
        <f t="shared" si="8"/>
        <v>외주</v>
      </c>
      <c r="G158" s="61" t="s">
        <v>31</v>
      </c>
      <c r="H158" s="62">
        <v>82</v>
      </c>
      <c r="I158" s="33" t="s">
        <v>1807</v>
      </c>
      <c r="J158" s="33" t="s">
        <v>1808</v>
      </c>
      <c r="K158" s="33" t="s">
        <v>1875</v>
      </c>
      <c r="L158" s="41">
        <v>2</v>
      </c>
      <c r="M158" s="38" t="s">
        <v>34</v>
      </c>
      <c r="N158" s="63">
        <v>2</v>
      </c>
      <c r="O158" s="64">
        <f>IF(B158&gt;0,_xlfn.COUNTIFS($B$24:B158,B158,$H$24:H158,H158),"")</f>
        <v>2</v>
      </c>
      <c r="P158" s="65"/>
      <c r="Q158" s="66" t="str">
        <f t="shared" si="9"/>
        <v>등록</v>
      </c>
      <c r="R158" s="34" t="s">
        <v>36</v>
      </c>
      <c r="S158" s="30"/>
    </row>
    <row r="159" spans="1:19" ht="17.25" customHeight="1" hidden="1" outlineLevel="1">
      <c r="A159" s="58" t="str">
        <f t="shared" si="7"/>
        <v>1078149619외주1</v>
      </c>
      <c r="B159" s="37">
        <v>1078149619</v>
      </c>
      <c r="C159" s="59" t="s">
        <v>532</v>
      </c>
      <c r="D159" s="59" t="s">
        <v>533</v>
      </c>
      <c r="E159" s="59" t="s">
        <v>30</v>
      </c>
      <c r="F159" s="60" t="str">
        <f t="shared" si="8"/>
        <v>외주</v>
      </c>
      <c r="G159" s="61" t="s">
        <v>31</v>
      </c>
      <c r="H159" s="62">
        <v>83</v>
      </c>
      <c r="I159" s="33" t="s">
        <v>534</v>
      </c>
      <c r="J159" s="33" t="s">
        <v>535</v>
      </c>
      <c r="K159" s="33" t="s">
        <v>1998</v>
      </c>
      <c r="L159" s="41">
        <v>3</v>
      </c>
      <c r="M159" s="38" t="s">
        <v>34</v>
      </c>
      <c r="N159" s="63">
        <v>1</v>
      </c>
      <c r="O159" s="64">
        <f>IF(B159&gt;0,_xlfn.COUNTIFS($B$24:B159,B159,$H$24:H159,H159),"")</f>
        <v>1</v>
      </c>
      <c r="P159" s="65"/>
      <c r="Q159" s="66" t="str">
        <f t="shared" si="9"/>
        <v>등록</v>
      </c>
      <c r="R159" s="34" t="s">
        <v>52</v>
      </c>
      <c r="S159" s="30"/>
    </row>
    <row r="160" spans="1:19" ht="17.25" customHeight="1" hidden="1" outlineLevel="1">
      <c r="A160" s="58" t="str">
        <f t="shared" si="7"/>
        <v>1078149619외주2</v>
      </c>
      <c r="B160" s="37">
        <v>1078149619</v>
      </c>
      <c r="C160" s="59" t="s">
        <v>532</v>
      </c>
      <c r="D160" s="59" t="s">
        <v>533</v>
      </c>
      <c r="E160" s="59" t="s">
        <v>43</v>
      </c>
      <c r="F160" s="60" t="str">
        <f t="shared" si="8"/>
        <v>외주</v>
      </c>
      <c r="G160" s="61" t="s">
        <v>31</v>
      </c>
      <c r="H160" s="62">
        <v>83</v>
      </c>
      <c r="I160" s="33" t="s">
        <v>534</v>
      </c>
      <c r="J160" s="33" t="s">
        <v>535</v>
      </c>
      <c r="K160" s="33" t="s">
        <v>1998</v>
      </c>
      <c r="L160" s="41">
        <v>3</v>
      </c>
      <c r="M160" s="38" t="s">
        <v>34</v>
      </c>
      <c r="N160" s="63">
        <v>2</v>
      </c>
      <c r="O160" s="64">
        <f>IF(B160&gt;0,_xlfn.COUNTIFS($B$24:B160,B160,$H$24:H160,H160),"")</f>
        <v>2</v>
      </c>
      <c r="P160" s="65"/>
      <c r="Q160" s="66" t="str">
        <f t="shared" si="9"/>
        <v>등록</v>
      </c>
      <c r="R160" s="34" t="s">
        <v>52</v>
      </c>
      <c r="S160" s="30"/>
    </row>
    <row r="161" spans="1:19" ht="17.25" customHeight="1" hidden="1" outlineLevel="1">
      <c r="A161" s="58" t="str">
        <f t="shared" si="7"/>
        <v>1078149619외주3</v>
      </c>
      <c r="B161" s="37">
        <v>1078149619</v>
      </c>
      <c r="C161" s="59" t="s">
        <v>532</v>
      </c>
      <c r="D161" s="59" t="s">
        <v>533</v>
      </c>
      <c r="E161" s="59" t="s">
        <v>35</v>
      </c>
      <c r="F161" s="60" t="str">
        <f t="shared" si="8"/>
        <v>외주</v>
      </c>
      <c r="G161" s="61" t="s">
        <v>31</v>
      </c>
      <c r="H161" s="62">
        <v>83</v>
      </c>
      <c r="I161" s="33" t="s">
        <v>534</v>
      </c>
      <c r="J161" s="33" t="s">
        <v>535</v>
      </c>
      <c r="K161" s="33" t="s">
        <v>1998</v>
      </c>
      <c r="L161" s="41">
        <v>3</v>
      </c>
      <c r="M161" s="38" t="s">
        <v>34</v>
      </c>
      <c r="N161" s="63">
        <v>3</v>
      </c>
      <c r="O161" s="64">
        <f>IF(B161&gt;0,_xlfn.COUNTIFS($B$24:B161,B161,$H$24:H161,H161),"")</f>
        <v>3</v>
      </c>
      <c r="P161" s="65"/>
      <c r="Q161" s="66" t="str">
        <f t="shared" si="9"/>
        <v>등록</v>
      </c>
      <c r="R161" s="34" t="s">
        <v>52</v>
      </c>
      <c r="S161" s="30"/>
    </row>
    <row r="162" spans="1:19" ht="17.25" customHeight="1" hidden="1" outlineLevel="1">
      <c r="A162" s="58" t="str">
        <f t="shared" si="7"/>
        <v>1208153436외주1</v>
      </c>
      <c r="B162" s="37">
        <v>1208153436</v>
      </c>
      <c r="C162" s="59" t="s">
        <v>1999</v>
      </c>
      <c r="D162" s="59" t="s">
        <v>2000</v>
      </c>
      <c r="E162" s="59" t="s">
        <v>174</v>
      </c>
      <c r="F162" s="60" t="str">
        <f t="shared" si="8"/>
        <v>외주</v>
      </c>
      <c r="G162" s="61" t="s">
        <v>31</v>
      </c>
      <c r="H162" s="62">
        <v>84</v>
      </c>
      <c r="I162" s="33" t="s">
        <v>2001</v>
      </c>
      <c r="J162" s="33" t="s">
        <v>2002</v>
      </c>
      <c r="K162" s="33" t="s">
        <v>2003</v>
      </c>
      <c r="L162" s="41">
        <v>3</v>
      </c>
      <c r="M162" s="38" t="s">
        <v>34</v>
      </c>
      <c r="N162" s="63">
        <v>1</v>
      </c>
      <c r="O162" s="64">
        <f>IF(B162&gt;0,_xlfn.COUNTIFS($B$24:B162,B162,$H$24:H162,H162),"")</f>
        <v>1</v>
      </c>
      <c r="P162" s="65"/>
      <c r="Q162" s="66" t="str">
        <f t="shared" si="9"/>
        <v>등록</v>
      </c>
      <c r="R162" s="34" t="s">
        <v>36</v>
      </c>
      <c r="S162" s="30"/>
    </row>
    <row r="163" spans="1:19" ht="17.25" customHeight="1" hidden="1" outlineLevel="1">
      <c r="A163" s="58" t="str">
        <f t="shared" si="7"/>
        <v>1208153436외주2</v>
      </c>
      <c r="B163" s="37">
        <v>1208153436</v>
      </c>
      <c r="C163" s="59" t="s">
        <v>1999</v>
      </c>
      <c r="D163" s="59" t="s">
        <v>2000</v>
      </c>
      <c r="E163" s="59" t="s">
        <v>90</v>
      </c>
      <c r="F163" s="60" t="str">
        <f t="shared" si="8"/>
        <v>외주</v>
      </c>
      <c r="G163" s="61" t="s">
        <v>31</v>
      </c>
      <c r="H163" s="62">
        <v>84</v>
      </c>
      <c r="I163" s="33" t="s">
        <v>2001</v>
      </c>
      <c r="J163" s="33" t="s">
        <v>2002</v>
      </c>
      <c r="K163" s="33" t="s">
        <v>2003</v>
      </c>
      <c r="L163" s="41">
        <v>3</v>
      </c>
      <c r="M163" s="38" t="s">
        <v>34</v>
      </c>
      <c r="N163" s="63">
        <v>2</v>
      </c>
      <c r="O163" s="64">
        <f>IF(B163&gt;0,_xlfn.COUNTIFS($B$24:B163,B163,$H$24:H163,H163),"")</f>
        <v>2</v>
      </c>
      <c r="P163" s="65"/>
      <c r="Q163" s="66" t="str">
        <f t="shared" si="9"/>
        <v>등록</v>
      </c>
      <c r="R163" s="34" t="s">
        <v>36</v>
      </c>
      <c r="S163" s="30"/>
    </row>
    <row r="164" spans="1:19" ht="17.25" customHeight="1" hidden="1" outlineLevel="1">
      <c r="A164" s="58" t="str">
        <f t="shared" si="7"/>
        <v>1208153436외주3</v>
      </c>
      <c r="B164" s="37">
        <v>1208153436</v>
      </c>
      <c r="C164" s="59" t="s">
        <v>1999</v>
      </c>
      <c r="D164" s="59" t="s">
        <v>2000</v>
      </c>
      <c r="E164" s="59" t="s">
        <v>86</v>
      </c>
      <c r="F164" s="60" t="str">
        <f t="shared" si="8"/>
        <v>외주</v>
      </c>
      <c r="G164" s="61" t="s">
        <v>31</v>
      </c>
      <c r="H164" s="62">
        <v>84</v>
      </c>
      <c r="I164" s="33" t="s">
        <v>2001</v>
      </c>
      <c r="J164" s="33" t="s">
        <v>2002</v>
      </c>
      <c r="K164" s="33" t="s">
        <v>2003</v>
      </c>
      <c r="L164" s="41">
        <v>3</v>
      </c>
      <c r="M164" s="38" t="s">
        <v>34</v>
      </c>
      <c r="N164" s="63">
        <v>3</v>
      </c>
      <c r="O164" s="64">
        <f>IF(B164&gt;0,_xlfn.COUNTIFS($B$24:B164,B164,$H$24:H164,H164),"")</f>
        <v>3</v>
      </c>
      <c r="P164" s="65"/>
      <c r="Q164" s="66" t="str">
        <f t="shared" si="9"/>
        <v>등록</v>
      </c>
      <c r="R164" s="34" t="s">
        <v>36</v>
      </c>
      <c r="S164" s="30"/>
    </row>
    <row r="165" spans="1:19" ht="17.25" customHeight="1" hidden="1" outlineLevel="1">
      <c r="A165" s="58" t="str">
        <f t="shared" si="7"/>
        <v>2098115661외주1</v>
      </c>
      <c r="B165" s="37">
        <v>2098115661</v>
      </c>
      <c r="C165" s="59" t="s">
        <v>269</v>
      </c>
      <c r="D165" s="59" t="s">
        <v>270</v>
      </c>
      <c r="E165" s="59" t="s">
        <v>174</v>
      </c>
      <c r="F165" s="60" t="str">
        <f t="shared" si="8"/>
        <v>외주</v>
      </c>
      <c r="G165" s="61" t="s">
        <v>31</v>
      </c>
      <c r="H165" s="62">
        <v>85</v>
      </c>
      <c r="I165" s="33" t="s">
        <v>271</v>
      </c>
      <c r="J165" s="33" t="s">
        <v>272</v>
      </c>
      <c r="K165" s="33" t="s">
        <v>273</v>
      </c>
      <c r="L165" s="41">
        <v>3</v>
      </c>
      <c r="M165" s="38" t="s">
        <v>34</v>
      </c>
      <c r="N165" s="63">
        <v>1</v>
      </c>
      <c r="O165" s="64">
        <f>IF(B165&gt;0,_xlfn.COUNTIFS($B$24:B165,B165,$H$24:H165,H165),"")</f>
        <v>1</v>
      </c>
      <c r="P165" s="65"/>
      <c r="Q165" s="66" t="str">
        <f t="shared" si="9"/>
        <v>등록</v>
      </c>
      <c r="R165" s="34" t="s">
        <v>52</v>
      </c>
      <c r="S165" s="30"/>
    </row>
    <row r="166" spans="1:19" ht="17.25" customHeight="1" hidden="1" outlineLevel="1">
      <c r="A166" s="58" t="str">
        <f t="shared" si="7"/>
        <v>2098115661외주2</v>
      </c>
      <c r="B166" s="37">
        <v>2098115661</v>
      </c>
      <c r="C166" s="59" t="s">
        <v>269</v>
      </c>
      <c r="D166" s="59" t="s">
        <v>270</v>
      </c>
      <c r="E166" s="59" t="s">
        <v>90</v>
      </c>
      <c r="F166" s="60" t="str">
        <f t="shared" si="8"/>
        <v>외주</v>
      </c>
      <c r="G166" s="61" t="s">
        <v>31</v>
      </c>
      <c r="H166" s="62">
        <v>85</v>
      </c>
      <c r="I166" s="33" t="s">
        <v>271</v>
      </c>
      <c r="J166" s="33" t="s">
        <v>272</v>
      </c>
      <c r="K166" s="33" t="s">
        <v>273</v>
      </c>
      <c r="L166" s="41">
        <v>3</v>
      </c>
      <c r="M166" s="38" t="s">
        <v>34</v>
      </c>
      <c r="N166" s="63">
        <v>2</v>
      </c>
      <c r="O166" s="64">
        <f>IF(B166&gt;0,_xlfn.COUNTIFS($B$24:B166,B166,$H$24:H166,H166),"")</f>
        <v>2</v>
      </c>
      <c r="P166" s="65"/>
      <c r="Q166" s="66" t="str">
        <f t="shared" si="9"/>
        <v>등록</v>
      </c>
      <c r="R166" s="34" t="s">
        <v>52</v>
      </c>
      <c r="S166" s="30"/>
    </row>
    <row r="167" spans="1:19" ht="17.25" customHeight="1" hidden="1" outlineLevel="1">
      <c r="A167" s="58" t="str">
        <f t="shared" si="7"/>
        <v>2098115661외주3</v>
      </c>
      <c r="B167" s="37">
        <v>2098115661</v>
      </c>
      <c r="C167" s="59" t="s">
        <v>269</v>
      </c>
      <c r="D167" s="59" t="s">
        <v>270</v>
      </c>
      <c r="E167" s="59" t="s">
        <v>59</v>
      </c>
      <c r="F167" s="60" t="str">
        <f t="shared" si="8"/>
        <v>외주</v>
      </c>
      <c r="G167" s="61" t="s">
        <v>31</v>
      </c>
      <c r="H167" s="62">
        <v>85</v>
      </c>
      <c r="I167" s="33" t="s">
        <v>271</v>
      </c>
      <c r="J167" s="33" t="s">
        <v>272</v>
      </c>
      <c r="K167" s="33" t="s">
        <v>273</v>
      </c>
      <c r="L167" s="41">
        <v>3</v>
      </c>
      <c r="M167" s="38" t="s">
        <v>34</v>
      </c>
      <c r="N167" s="63">
        <v>3</v>
      </c>
      <c r="O167" s="64">
        <f>IF(B167&gt;0,_xlfn.COUNTIFS($B$24:B167,B167,$H$24:H167,H167),"")</f>
        <v>3</v>
      </c>
      <c r="P167" s="65"/>
      <c r="Q167" s="66" t="str">
        <f t="shared" si="9"/>
        <v>등록</v>
      </c>
      <c r="R167" s="34" t="s">
        <v>52</v>
      </c>
      <c r="S167" s="30"/>
    </row>
    <row r="168" spans="1:19" ht="17.25" customHeight="1" hidden="1" outlineLevel="1">
      <c r="A168" s="58" t="str">
        <f t="shared" si="7"/>
        <v>2068152288외주1</v>
      </c>
      <c r="B168" s="37">
        <v>2068152288</v>
      </c>
      <c r="C168" s="59" t="s">
        <v>1145</v>
      </c>
      <c r="D168" s="59" t="s">
        <v>1146</v>
      </c>
      <c r="E168" s="59" t="s">
        <v>30</v>
      </c>
      <c r="F168" s="60" t="str">
        <f t="shared" si="8"/>
        <v>외주</v>
      </c>
      <c r="G168" s="61" t="s">
        <v>31</v>
      </c>
      <c r="H168" s="62">
        <v>86</v>
      </c>
      <c r="I168" s="33" t="s">
        <v>2004</v>
      </c>
      <c r="J168" s="33" t="s">
        <v>2005</v>
      </c>
      <c r="K168" s="33" t="s">
        <v>2006</v>
      </c>
      <c r="L168" s="41">
        <v>1</v>
      </c>
      <c r="M168" s="38" t="s">
        <v>34</v>
      </c>
      <c r="N168" s="63">
        <v>1</v>
      </c>
      <c r="O168" s="64">
        <f>IF(B168&gt;0,_xlfn.COUNTIFS($B$24:B168,B168,$H$24:H168,H168),"")</f>
        <v>1</v>
      </c>
      <c r="P168" s="65"/>
      <c r="Q168" s="66" t="str">
        <f t="shared" si="9"/>
        <v>등록</v>
      </c>
      <c r="R168" s="34" t="s">
        <v>36</v>
      </c>
      <c r="S168" s="30"/>
    </row>
    <row r="169" spans="1:19" ht="17.25" customHeight="1" hidden="1" outlineLevel="1">
      <c r="A169" s="58" t="str">
        <f t="shared" si="7"/>
        <v>1288143397외주1</v>
      </c>
      <c r="B169" s="37">
        <v>1288143397</v>
      </c>
      <c r="C169" s="59" t="s">
        <v>2007</v>
      </c>
      <c r="D169" s="59" t="s">
        <v>2008</v>
      </c>
      <c r="E169" s="59" t="s">
        <v>74</v>
      </c>
      <c r="F169" s="60" t="str">
        <f t="shared" si="8"/>
        <v>외주</v>
      </c>
      <c r="G169" s="61" t="s">
        <v>31</v>
      </c>
      <c r="H169" s="62">
        <v>87</v>
      </c>
      <c r="I169" s="33" t="s">
        <v>2009</v>
      </c>
      <c r="J169" s="33" t="s">
        <v>2010</v>
      </c>
      <c r="K169" s="33" t="s">
        <v>2011</v>
      </c>
      <c r="L169" s="41">
        <v>1</v>
      </c>
      <c r="M169" s="38" t="s">
        <v>34</v>
      </c>
      <c r="N169" s="63">
        <v>1</v>
      </c>
      <c r="O169" s="64">
        <f>IF(B169&gt;0,_xlfn.COUNTIFS($B$24:B169,B169,$H$24:H169,H169),"")</f>
        <v>1</v>
      </c>
      <c r="P169" s="65"/>
      <c r="Q169" s="66" t="str">
        <f t="shared" si="9"/>
        <v>등록</v>
      </c>
      <c r="R169" s="34" t="s">
        <v>52</v>
      </c>
      <c r="S169" s="30"/>
    </row>
    <row r="170" spans="1:19" ht="17.25" customHeight="1" hidden="1" outlineLevel="1">
      <c r="A170" s="58" t="str">
        <f t="shared" si="7"/>
        <v>6178139919외주1</v>
      </c>
      <c r="B170" s="37">
        <v>6178139919</v>
      </c>
      <c r="C170" s="59" t="s">
        <v>1094</v>
      </c>
      <c r="D170" s="59" t="s">
        <v>1095</v>
      </c>
      <c r="E170" s="59" t="s">
        <v>94</v>
      </c>
      <c r="F170" s="60" t="str">
        <f t="shared" si="8"/>
        <v>외주</v>
      </c>
      <c r="G170" s="61" t="s">
        <v>31</v>
      </c>
      <c r="H170" s="62">
        <v>88</v>
      </c>
      <c r="I170" s="33" t="s">
        <v>1096</v>
      </c>
      <c r="J170" s="33" t="s">
        <v>1097</v>
      </c>
      <c r="K170" s="33" t="s">
        <v>2012</v>
      </c>
      <c r="L170" s="41">
        <v>2</v>
      </c>
      <c r="M170" s="38" t="s">
        <v>34</v>
      </c>
      <c r="N170" s="63">
        <v>1</v>
      </c>
      <c r="O170" s="64">
        <f>IF(B170&gt;0,_xlfn.COUNTIFS($B$24:B170,B170,$H$24:H170,H170),"")</f>
        <v>1</v>
      </c>
      <c r="P170" s="65"/>
      <c r="Q170" s="66" t="str">
        <f t="shared" si="9"/>
        <v>등록</v>
      </c>
      <c r="R170" s="34" t="s">
        <v>52</v>
      </c>
      <c r="S170" s="30"/>
    </row>
    <row r="171" spans="1:19" ht="17.25" customHeight="1" hidden="1" outlineLevel="1">
      <c r="A171" s="58" t="str">
        <f t="shared" si="7"/>
        <v>6178139919외주2</v>
      </c>
      <c r="B171" s="37">
        <v>6178139919</v>
      </c>
      <c r="C171" s="59" t="s">
        <v>1094</v>
      </c>
      <c r="D171" s="59" t="s">
        <v>1095</v>
      </c>
      <c r="E171" s="59" t="s">
        <v>97</v>
      </c>
      <c r="F171" s="60" t="str">
        <f t="shared" si="8"/>
        <v>외주</v>
      </c>
      <c r="G171" s="61" t="s">
        <v>31</v>
      </c>
      <c r="H171" s="62">
        <v>88</v>
      </c>
      <c r="I171" s="33" t="s">
        <v>1096</v>
      </c>
      <c r="J171" s="33" t="s">
        <v>1097</v>
      </c>
      <c r="K171" s="33" t="s">
        <v>2012</v>
      </c>
      <c r="L171" s="41">
        <v>2</v>
      </c>
      <c r="M171" s="38" t="s">
        <v>34</v>
      </c>
      <c r="N171" s="63">
        <v>2</v>
      </c>
      <c r="O171" s="64">
        <f>IF(B171&gt;0,_xlfn.COUNTIFS($B$24:B171,B171,$H$24:H171,H171),"")</f>
        <v>2</v>
      </c>
      <c r="P171" s="65"/>
      <c r="Q171" s="66" t="str">
        <f t="shared" si="9"/>
        <v>등록</v>
      </c>
      <c r="R171" s="34" t="s">
        <v>52</v>
      </c>
      <c r="S171" s="30"/>
    </row>
    <row r="172" spans="1:19" ht="17.25" customHeight="1" hidden="1" outlineLevel="1">
      <c r="A172" s="58" t="str">
        <f t="shared" si="7"/>
        <v>3018197218외주1</v>
      </c>
      <c r="B172" s="37">
        <v>3018197218</v>
      </c>
      <c r="C172" s="59" t="s">
        <v>2013</v>
      </c>
      <c r="D172" s="59" t="s">
        <v>2014</v>
      </c>
      <c r="E172" s="59" t="s">
        <v>1324</v>
      </c>
      <c r="F172" s="60" t="str">
        <f t="shared" si="8"/>
        <v>외주</v>
      </c>
      <c r="G172" s="61" t="s">
        <v>44</v>
      </c>
      <c r="H172" s="62">
        <v>90</v>
      </c>
      <c r="I172" s="33" t="s">
        <v>2015</v>
      </c>
      <c r="J172" s="33" t="s">
        <v>2016</v>
      </c>
      <c r="K172" s="33" t="s">
        <v>2017</v>
      </c>
      <c r="L172" s="41">
        <v>3</v>
      </c>
      <c r="M172" s="38" t="s">
        <v>34</v>
      </c>
      <c r="N172" s="63">
        <v>1</v>
      </c>
      <c r="O172" s="64">
        <f>IF(B172&gt;0,_xlfn.COUNTIFS($B$24:B172,B172,$H$24:H172,H172),"")</f>
        <v>1</v>
      </c>
      <c r="P172" s="65"/>
      <c r="Q172" s="66" t="str">
        <f t="shared" si="9"/>
        <v>탈락</v>
      </c>
      <c r="R172" s="34" t="s">
        <v>45</v>
      </c>
      <c r="S172" s="30"/>
    </row>
    <row r="173" spans="1:19" ht="17.25" customHeight="1" hidden="1" outlineLevel="1">
      <c r="A173" s="58" t="str">
        <f t="shared" si="7"/>
        <v>3018197218외주2</v>
      </c>
      <c r="B173" s="37">
        <v>3018197218</v>
      </c>
      <c r="C173" s="59" t="s">
        <v>2013</v>
      </c>
      <c r="D173" s="59" t="s">
        <v>2014</v>
      </c>
      <c r="E173" s="59" t="s">
        <v>335</v>
      </c>
      <c r="F173" s="60" t="str">
        <f t="shared" si="8"/>
        <v>외주</v>
      </c>
      <c r="G173" s="61" t="s">
        <v>44</v>
      </c>
      <c r="H173" s="62">
        <v>90</v>
      </c>
      <c r="I173" s="33" t="s">
        <v>2015</v>
      </c>
      <c r="J173" s="33" t="s">
        <v>2016</v>
      </c>
      <c r="K173" s="33" t="s">
        <v>2017</v>
      </c>
      <c r="L173" s="41">
        <v>3</v>
      </c>
      <c r="M173" s="38" t="s">
        <v>34</v>
      </c>
      <c r="N173" s="63">
        <v>2</v>
      </c>
      <c r="O173" s="64">
        <f>IF(B173&gt;0,_xlfn.COUNTIFS($B$24:B173,B173,$H$24:H173,H173),"")</f>
        <v>2</v>
      </c>
      <c r="P173" s="65"/>
      <c r="Q173" s="66" t="str">
        <f t="shared" si="9"/>
        <v>탈락</v>
      </c>
      <c r="R173" s="34" t="s">
        <v>45</v>
      </c>
      <c r="S173" s="30"/>
    </row>
    <row r="174" spans="1:19" ht="17.25" customHeight="1" hidden="1" outlineLevel="1">
      <c r="A174" s="58" t="str">
        <f t="shared" si="7"/>
        <v>3018197218외주3</v>
      </c>
      <c r="B174" s="37">
        <v>3018197218</v>
      </c>
      <c r="C174" s="59" t="s">
        <v>2013</v>
      </c>
      <c r="D174" s="59" t="s">
        <v>2014</v>
      </c>
      <c r="E174" s="59" t="s">
        <v>196</v>
      </c>
      <c r="F174" s="60" t="str">
        <f t="shared" si="8"/>
        <v>외주</v>
      </c>
      <c r="G174" s="61" t="s">
        <v>44</v>
      </c>
      <c r="H174" s="62">
        <v>90</v>
      </c>
      <c r="I174" s="33" t="s">
        <v>2015</v>
      </c>
      <c r="J174" s="33" t="s">
        <v>2016</v>
      </c>
      <c r="K174" s="33" t="s">
        <v>2017</v>
      </c>
      <c r="L174" s="41">
        <v>3</v>
      </c>
      <c r="M174" s="38" t="s">
        <v>34</v>
      </c>
      <c r="N174" s="63">
        <v>3</v>
      </c>
      <c r="O174" s="64">
        <f>IF(B174&gt;0,_xlfn.COUNTIFS($B$24:B174,B174,$H$24:H174,H174),"")</f>
        <v>3</v>
      </c>
      <c r="P174" s="65"/>
      <c r="Q174" s="66" t="str">
        <f t="shared" si="9"/>
        <v>탈락</v>
      </c>
      <c r="R174" s="34" t="s">
        <v>45</v>
      </c>
      <c r="S174" s="30"/>
    </row>
    <row r="175" spans="1:19" ht="17.25" customHeight="1" hidden="1" outlineLevel="1">
      <c r="A175" s="58" t="str">
        <f t="shared" si="7"/>
        <v>6048103394외주1</v>
      </c>
      <c r="B175" s="37">
        <v>6048103394</v>
      </c>
      <c r="C175" s="59" t="s">
        <v>1312</v>
      </c>
      <c r="D175" s="59" t="s">
        <v>1478</v>
      </c>
      <c r="E175" s="59" t="s">
        <v>104</v>
      </c>
      <c r="F175" s="60" t="str">
        <f t="shared" si="8"/>
        <v>외주</v>
      </c>
      <c r="G175" s="61" t="s">
        <v>44</v>
      </c>
      <c r="H175" s="62">
        <v>91</v>
      </c>
      <c r="I175" s="33" t="s">
        <v>1803</v>
      </c>
      <c r="J175" s="33" t="s">
        <v>1804</v>
      </c>
      <c r="K175" s="33" t="s">
        <v>2018</v>
      </c>
      <c r="L175" s="41">
        <v>2</v>
      </c>
      <c r="M175" s="38" t="s">
        <v>34</v>
      </c>
      <c r="N175" s="63">
        <v>1</v>
      </c>
      <c r="O175" s="64">
        <f>IF(B175&gt;0,_xlfn.COUNTIFS($B$24:B175,B175,$H$24:H175,H175),"")</f>
        <v>1</v>
      </c>
      <c r="P175" s="65"/>
      <c r="Q175" s="66" t="str">
        <f t="shared" si="9"/>
        <v>탈락</v>
      </c>
      <c r="R175" s="34" t="s">
        <v>45</v>
      </c>
      <c r="S175" s="30"/>
    </row>
    <row r="176" spans="1:19" ht="17.25" customHeight="1" hidden="1" outlineLevel="1">
      <c r="A176" s="58" t="str">
        <f t="shared" si="7"/>
        <v>6048103394외주2</v>
      </c>
      <c r="B176" s="37">
        <v>6048103394</v>
      </c>
      <c r="C176" s="59" t="s">
        <v>1312</v>
      </c>
      <c r="D176" s="59" t="s">
        <v>1478</v>
      </c>
      <c r="E176" s="59" t="s">
        <v>151</v>
      </c>
      <c r="F176" s="60" t="str">
        <f t="shared" si="8"/>
        <v>외주</v>
      </c>
      <c r="G176" s="61" t="s">
        <v>44</v>
      </c>
      <c r="H176" s="62">
        <v>91</v>
      </c>
      <c r="I176" s="33" t="s">
        <v>1803</v>
      </c>
      <c r="J176" s="33" t="s">
        <v>1804</v>
      </c>
      <c r="K176" s="33" t="s">
        <v>2018</v>
      </c>
      <c r="L176" s="41">
        <v>2</v>
      </c>
      <c r="M176" s="38" t="s">
        <v>34</v>
      </c>
      <c r="N176" s="63">
        <v>2</v>
      </c>
      <c r="O176" s="64">
        <f>IF(B176&gt;0,_xlfn.COUNTIFS($B$24:B176,B176,$H$24:H176,H176),"")</f>
        <v>2</v>
      </c>
      <c r="P176" s="65"/>
      <c r="Q176" s="66" t="str">
        <f t="shared" si="9"/>
        <v>탈락</v>
      </c>
      <c r="R176" s="34" t="s">
        <v>45</v>
      </c>
      <c r="S176" s="30"/>
    </row>
    <row r="177" spans="1:19" ht="17.25" customHeight="1" hidden="1" outlineLevel="1">
      <c r="A177" s="58" t="str">
        <f t="shared" si="7"/>
        <v>6218606329외주1</v>
      </c>
      <c r="B177" s="37">
        <v>6218606329</v>
      </c>
      <c r="C177" s="59" t="s">
        <v>197</v>
      </c>
      <c r="D177" s="59" t="s">
        <v>1380</v>
      </c>
      <c r="E177" s="59" t="s">
        <v>198</v>
      </c>
      <c r="F177" s="60" t="str">
        <f t="shared" si="8"/>
        <v>외주</v>
      </c>
      <c r="G177" s="61" t="s">
        <v>31</v>
      </c>
      <c r="H177" s="62">
        <v>92</v>
      </c>
      <c r="I177" s="33" t="s">
        <v>1607</v>
      </c>
      <c r="J177" s="33" t="s">
        <v>1608</v>
      </c>
      <c r="K177" s="33" t="s">
        <v>2019</v>
      </c>
      <c r="L177" s="41">
        <v>2</v>
      </c>
      <c r="M177" s="38" t="s">
        <v>34</v>
      </c>
      <c r="N177" s="63">
        <v>1</v>
      </c>
      <c r="O177" s="64">
        <f>IF(B177&gt;0,_xlfn.COUNTIFS($B$24:B177,B177,$H$24:H177,H177),"")</f>
        <v>1</v>
      </c>
      <c r="P177" s="65"/>
      <c r="Q177" s="66" t="str">
        <f t="shared" si="9"/>
        <v>등록</v>
      </c>
      <c r="R177" s="34" t="s">
        <v>52</v>
      </c>
      <c r="S177" s="30"/>
    </row>
    <row r="178" spans="1:19" ht="17.25" customHeight="1" hidden="1" outlineLevel="1">
      <c r="A178" s="58" t="str">
        <f t="shared" si="7"/>
        <v>6218606329외주2</v>
      </c>
      <c r="B178" s="37">
        <v>6218606329</v>
      </c>
      <c r="C178" s="59" t="s">
        <v>197</v>
      </c>
      <c r="D178" s="59" t="s">
        <v>1380</v>
      </c>
      <c r="E178" s="59" t="s">
        <v>70</v>
      </c>
      <c r="F178" s="60" t="str">
        <f t="shared" si="8"/>
        <v>외주</v>
      </c>
      <c r="G178" s="61" t="s">
        <v>31</v>
      </c>
      <c r="H178" s="62">
        <v>92</v>
      </c>
      <c r="I178" s="33" t="s">
        <v>1607</v>
      </c>
      <c r="J178" s="33" t="s">
        <v>1608</v>
      </c>
      <c r="K178" s="33" t="s">
        <v>2019</v>
      </c>
      <c r="L178" s="41">
        <v>2</v>
      </c>
      <c r="M178" s="38" t="s">
        <v>34</v>
      </c>
      <c r="N178" s="63">
        <v>2</v>
      </c>
      <c r="O178" s="64">
        <f>IF(B178&gt;0,_xlfn.COUNTIFS($B$24:B178,B178,$H$24:H178,H178),"")</f>
        <v>2</v>
      </c>
      <c r="P178" s="65"/>
      <c r="Q178" s="66" t="str">
        <f t="shared" si="9"/>
        <v>등록</v>
      </c>
      <c r="R178" s="34" t="s">
        <v>52</v>
      </c>
      <c r="S178" s="30"/>
    </row>
    <row r="179" spans="1:19" ht="17.25" customHeight="1" hidden="1" outlineLevel="1">
      <c r="A179" s="58" t="str">
        <f t="shared" si="7"/>
        <v>2298107845외주1</v>
      </c>
      <c r="B179" s="37">
        <v>2298107845</v>
      </c>
      <c r="C179" s="59" t="s">
        <v>1270</v>
      </c>
      <c r="D179" s="59" t="s">
        <v>1434</v>
      </c>
      <c r="E179" s="59" t="s">
        <v>166</v>
      </c>
      <c r="F179" s="60" t="str">
        <f t="shared" si="8"/>
        <v>외주</v>
      </c>
      <c r="G179" s="61" t="s">
        <v>31</v>
      </c>
      <c r="H179" s="62">
        <v>93</v>
      </c>
      <c r="I179" s="33" t="s">
        <v>1714</v>
      </c>
      <c r="J179" s="33" t="s">
        <v>1715</v>
      </c>
      <c r="K179" s="33" t="s">
        <v>2020</v>
      </c>
      <c r="L179" s="41">
        <v>1</v>
      </c>
      <c r="M179" s="38" t="s">
        <v>34</v>
      </c>
      <c r="N179" s="63">
        <v>1</v>
      </c>
      <c r="O179" s="64">
        <f>IF(B179&gt;0,_xlfn.COUNTIFS($B$24:B179,B179,$H$24:H179,H179),"")</f>
        <v>1</v>
      </c>
      <c r="P179" s="65"/>
      <c r="Q179" s="66" t="str">
        <f t="shared" si="9"/>
        <v>등록</v>
      </c>
      <c r="R179" s="34" t="s">
        <v>52</v>
      </c>
      <c r="S179" s="30"/>
    </row>
    <row r="180" spans="1:19" ht="17.25" customHeight="1" hidden="1" outlineLevel="1">
      <c r="A180" s="58" t="str">
        <f t="shared" si="7"/>
        <v>6088158339외주1</v>
      </c>
      <c r="B180" s="37">
        <v>6088158339</v>
      </c>
      <c r="C180" s="59" t="s">
        <v>2021</v>
      </c>
      <c r="D180" s="59" t="s">
        <v>2022</v>
      </c>
      <c r="E180" s="59" t="s">
        <v>94</v>
      </c>
      <c r="F180" s="60" t="str">
        <f t="shared" si="8"/>
        <v>외주</v>
      </c>
      <c r="G180" s="61" t="s">
        <v>31</v>
      </c>
      <c r="H180" s="62">
        <v>94</v>
      </c>
      <c r="I180" s="33" t="s">
        <v>2023</v>
      </c>
      <c r="J180" s="33" t="s">
        <v>2024</v>
      </c>
      <c r="K180" s="33" t="s">
        <v>2025</v>
      </c>
      <c r="L180" s="41">
        <v>1</v>
      </c>
      <c r="M180" s="38" t="s">
        <v>34</v>
      </c>
      <c r="N180" s="63">
        <v>1</v>
      </c>
      <c r="O180" s="64">
        <f>IF(B180&gt;0,_xlfn.COUNTIFS($B$24:B180,B180,$H$24:H180,H180),"")</f>
        <v>1</v>
      </c>
      <c r="P180" s="65"/>
      <c r="Q180" s="66" t="str">
        <f t="shared" si="9"/>
        <v>등록</v>
      </c>
      <c r="R180" s="34" t="s">
        <v>52</v>
      </c>
      <c r="S180" s="30"/>
    </row>
    <row r="181" spans="1:19" ht="17.25" customHeight="1" hidden="1" outlineLevel="1">
      <c r="A181" s="58" t="str">
        <f t="shared" si="7"/>
        <v>3128158821외주1</v>
      </c>
      <c r="B181" s="37">
        <v>3128158821</v>
      </c>
      <c r="C181" s="59" t="s">
        <v>2026</v>
      </c>
      <c r="D181" s="59" t="s">
        <v>2027</v>
      </c>
      <c r="E181" s="59" t="s">
        <v>60</v>
      </c>
      <c r="F181" s="60" t="str">
        <f t="shared" si="8"/>
        <v>외주</v>
      </c>
      <c r="G181" s="61" t="s">
        <v>31</v>
      </c>
      <c r="H181" s="62">
        <v>95</v>
      </c>
      <c r="I181" s="33" t="s">
        <v>2028</v>
      </c>
      <c r="J181" s="33" t="s">
        <v>2029</v>
      </c>
      <c r="K181" s="33" t="s">
        <v>2030</v>
      </c>
      <c r="L181" s="41">
        <v>1</v>
      </c>
      <c r="M181" s="38" t="s">
        <v>34</v>
      </c>
      <c r="N181" s="63">
        <v>1</v>
      </c>
      <c r="O181" s="64">
        <f>IF(B181&gt;0,_xlfn.COUNTIFS($B$24:B181,B181,$H$24:H181,H181),"")</f>
        <v>1</v>
      </c>
      <c r="P181" s="65"/>
      <c r="Q181" s="66" t="str">
        <f t="shared" si="9"/>
        <v>등록</v>
      </c>
      <c r="R181" s="34" t="s">
        <v>52</v>
      </c>
      <c r="S181" s="30"/>
    </row>
    <row r="182" spans="1:19" ht="17.25" customHeight="1" hidden="1" outlineLevel="1">
      <c r="A182" s="58" t="str">
        <f t="shared" si="7"/>
        <v>3128158821외주2</v>
      </c>
      <c r="B182" s="37">
        <v>3128158821</v>
      </c>
      <c r="C182" s="59" t="s">
        <v>2026</v>
      </c>
      <c r="D182" s="59" t="s">
        <v>2027</v>
      </c>
      <c r="E182" s="59" t="s">
        <v>43</v>
      </c>
      <c r="F182" s="60" t="str">
        <f t="shared" si="8"/>
        <v>외주</v>
      </c>
      <c r="G182" s="61" t="s">
        <v>31</v>
      </c>
      <c r="H182" s="62">
        <v>95</v>
      </c>
      <c r="I182" s="33" t="s">
        <v>2028</v>
      </c>
      <c r="J182" s="33" t="s">
        <v>2029</v>
      </c>
      <c r="K182" s="33" t="s">
        <v>2030</v>
      </c>
      <c r="L182" s="41">
        <v>1</v>
      </c>
      <c r="M182" s="38" t="s">
        <v>34</v>
      </c>
      <c r="N182" s="63">
        <v>2</v>
      </c>
      <c r="O182" s="64">
        <f>IF(B182&gt;0,_xlfn.COUNTIFS($B$24:B182,B182,$H$24:H182,H182),"")</f>
        <v>2</v>
      </c>
      <c r="P182" s="65"/>
      <c r="Q182" s="66" t="str">
        <f t="shared" si="9"/>
        <v>등록</v>
      </c>
      <c r="R182" s="34" t="s">
        <v>52</v>
      </c>
      <c r="S182" s="30"/>
    </row>
    <row r="183" spans="1:19" ht="17.25" customHeight="1" hidden="1" outlineLevel="1">
      <c r="A183" s="58" t="str">
        <f t="shared" si="7"/>
        <v>2158635712외주1</v>
      </c>
      <c r="B183" s="37">
        <v>2158635712</v>
      </c>
      <c r="C183" s="59" t="s">
        <v>2031</v>
      </c>
      <c r="D183" s="59" t="s">
        <v>2032</v>
      </c>
      <c r="E183" s="59" t="s">
        <v>80</v>
      </c>
      <c r="F183" s="60" t="str">
        <f t="shared" si="8"/>
        <v>외주</v>
      </c>
      <c r="G183" s="61" t="s">
        <v>44</v>
      </c>
      <c r="H183" s="62">
        <v>96</v>
      </c>
      <c r="I183" s="33" t="s">
        <v>2033</v>
      </c>
      <c r="J183" s="33" t="s">
        <v>2034</v>
      </c>
      <c r="K183" s="33" t="s">
        <v>2035</v>
      </c>
      <c r="L183" s="41">
        <v>1</v>
      </c>
      <c r="M183" s="38" t="s">
        <v>34</v>
      </c>
      <c r="N183" s="63">
        <v>1</v>
      </c>
      <c r="O183" s="64">
        <f>IF(B183&gt;0,_xlfn.COUNTIFS($B$24:B183,B183,$H$24:H183,H183),"")</f>
        <v>1</v>
      </c>
      <c r="P183" s="65"/>
      <c r="Q183" s="66" t="str">
        <f t="shared" si="9"/>
        <v>탈락</v>
      </c>
      <c r="R183" s="34" t="s">
        <v>45</v>
      </c>
      <c r="S183" s="30"/>
    </row>
    <row r="184" spans="1:19" ht="17.25" customHeight="1" hidden="1" outlineLevel="1">
      <c r="A184" s="58" t="str">
        <f t="shared" si="7"/>
        <v>1078651798외주1</v>
      </c>
      <c r="B184" s="37">
        <v>1078651798</v>
      </c>
      <c r="C184" s="59" t="s">
        <v>769</v>
      </c>
      <c r="D184" s="59" t="s">
        <v>770</v>
      </c>
      <c r="E184" s="59" t="s">
        <v>210</v>
      </c>
      <c r="F184" s="60" t="str">
        <f t="shared" si="8"/>
        <v>외주</v>
      </c>
      <c r="G184" s="61" t="s">
        <v>31</v>
      </c>
      <c r="H184" s="62">
        <v>97</v>
      </c>
      <c r="I184" s="33" t="s">
        <v>771</v>
      </c>
      <c r="J184" s="33" t="s">
        <v>772</v>
      </c>
      <c r="K184" s="33" t="s">
        <v>773</v>
      </c>
      <c r="L184" s="41">
        <v>1</v>
      </c>
      <c r="M184" s="38" t="s">
        <v>34</v>
      </c>
      <c r="N184" s="63">
        <v>1</v>
      </c>
      <c r="O184" s="64">
        <f>IF(B184&gt;0,_xlfn.COUNTIFS($B$24:B184,B184,$H$24:H184,H184),"")</f>
        <v>1</v>
      </c>
      <c r="P184" s="65"/>
      <c r="Q184" s="66" t="str">
        <f t="shared" si="9"/>
        <v>등록</v>
      </c>
      <c r="R184" s="34" t="s">
        <v>52</v>
      </c>
      <c r="S184" s="30"/>
    </row>
    <row r="185" spans="1:19" ht="17.25" customHeight="1" hidden="1" outlineLevel="1">
      <c r="A185" s="58" t="str">
        <f t="shared" si="7"/>
        <v>2048186915외주1</v>
      </c>
      <c r="B185" s="37">
        <v>2048186915</v>
      </c>
      <c r="C185" s="59" t="s">
        <v>440</v>
      </c>
      <c r="D185" s="59" t="s">
        <v>441</v>
      </c>
      <c r="E185" s="59" t="s">
        <v>1322</v>
      </c>
      <c r="F185" s="60" t="str">
        <f t="shared" si="8"/>
        <v>외주</v>
      </c>
      <c r="G185" s="61" t="s">
        <v>31</v>
      </c>
      <c r="H185" s="62">
        <v>98</v>
      </c>
      <c r="I185" s="33" t="s">
        <v>442</v>
      </c>
      <c r="J185" s="33" t="s">
        <v>443</v>
      </c>
      <c r="K185" s="33" t="s">
        <v>2036</v>
      </c>
      <c r="L185" s="41">
        <v>2</v>
      </c>
      <c r="M185" s="38" t="s">
        <v>1997</v>
      </c>
      <c r="N185" s="63">
        <v>1</v>
      </c>
      <c r="O185" s="64">
        <f>IF(B185&gt;0,_xlfn.COUNTIFS($B$24:B185,B185,$H$24:H185,H185),"")</f>
        <v>1</v>
      </c>
      <c r="P185" s="65"/>
      <c r="Q185" s="66" t="str">
        <f t="shared" si="9"/>
        <v>등록</v>
      </c>
      <c r="R185" s="34" t="s">
        <v>52</v>
      </c>
      <c r="S185" s="30"/>
    </row>
    <row r="186" spans="1:19" ht="17.25" customHeight="1" hidden="1" outlineLevel="1">
      <c r="A186" s="58" t="str">
        <f t="shared" si="7"/>
        <v>2048186915외주2</v>
      </c>
      <c r="B186" s="37">
        <v>2048186915</v>
      </c>
      <c r="C186" s="59" t="s">
        <v>440</v>
      </c>
      <c r="D186" s="59" t="s">
        <v>441</v>
      </c>
      <c r="E186" s="59" t="s">
        <v>263</v>
      </c>
      <c r="F186" s="60" t="str">
        <f t="shared" si="8"/>
        <v>외주</v>
      </c>
      <c r="G186" s="61" t="s">
        <v>31</v>
      </c>
      <c r="H186" s="62">
        <v>98</v>
      </c>
      <c r="I186" s="33" t="s">
        <v>442</v>
      </c>
      <c r="J186" s="33" t="s">
        <v>443</v>
      </c>
      <c r="K186" s="33" t="s">
        <v>2036</v>
      </c>
      <c r="L186" s="41">
        <v>2</v>
      </c>
      <c r="M186" s="38" t="s">
        <v>1997</v>
      </c>
      <c r="N186" s="63">
        <v>2</v>
      </c>
      <c r="O186" s="64">
        <f>IF(B186&gt;0,_xlfn.COUNTIFS($B$24:B186,B186,$H$24:H186,H186),"")</f>
        <v>2</v>
      </c>
      <c r="P186" s="65"/>
      <c r="Q186" s="66" t="str">
        <f t="shared" si="9"/>
        <v>등록</v>
      </c>
      <c r="R186" s="34" t="s">
        <v>52</v>
      </c>
      <c r="S186" s="30"/>
    </row>
    <row r="187" spans="1:19" ht="17.25" customHeight="1" hidden="1" outlineLevel="1">
      <c r="A187" s="58" t="str">
        <f t="shared" si="7"/>
        <v>5088110035외주1</v>
      </c>
      <c r="B187" s="37">
        <v>5088110035</v>
      </c>
      <c r="C187" s="59" t="s">
        <v>478</v>
      </c>
      <c r="D187" s="59" t="s">
        <v>479</v>
      </c>
      <c r="E187" s="59" t="s">
        <v>39</v>
      </c>
      <c r="F187" s="60" t="str">
        <f t="shared" si="8"/>
        <v>외주</v>
      </c>
      <c r="G187" s="61" t="s">
        <v>44</v>
      </c>
      <c r="H187" s="62">
        <v>99</v>
      </c>
      <c r="I187" s="33" t="s">
        <v>2037</v>
      </c>
      <c r="J187" s="33" t="s">
        <v>2038</v>
      </c>
      <c r="K187" s="33" t="s">
        <v>2039</v>
      </c>
      <c r="L187" s="41">
        <v>3</v>
      </c>
      <c r="M187" s="38" t="s">
        <v>34</v>
      </c>
      <c r="N187" s="63">
        <v>1</v>
      </c>
      <c r="O187" s="64">
        <f>IF(B187&gt;0,_xlfn.COUNTIFS($B$24:B187,B187,$H$24:H187,H187),"")</f>
        <v>1</v>
      </c>
      <c r="P187" s="65"/>
      <c r="Q187" s="66" t="str">
        <f t="shared" si="9"/>
        <v>탈락</v>
      </c>
      <c r="R187" s="34" t="s">
        <v>45</v>
      </c>
      <c r="S187" s="30"/>
    </row>
    <row r="188" spans="1:19" ht="17.25" customHeight="1" hidden="1" outlineLevel="1">
      <c r="A188" s="58" t="str">
        <f t="shared" si="7"/>
        <v>5088110035외주2</v>
      </c>
      <c r="B188" s="37">
        <v>5088110035</v>
      </c>
      <c r="C188" s="59" t="s">
        <v>478</v>
      </c>
      <c r="D188" s="59" t="s">
        <v>479</v>
      </c>
      <c r="E188" s="59" t="s">
        <v>42</v>
      </c>
      <c r="F188" s="60" t="str">
        <f t="shared" si="8"/>
        <v>외주</v>
      </c>
      <c r="G188" s="61" t="s">
        <v>44</v>
      </c>
      <c r="H188" s="62">
        <v>99</v>
      </c>
      <c r="I188" s="33" t="s">
        <v>2037</v>
      </c>
      <c r="J188" s="33" t="s">
        <v>2038</v>
      </c>
      <c r="K188" s="33" t="s">
        <v>2039</v>
      </c>
      <c r="L188" s="41">
        <v>3</v>
      </c>
      <c r="M188" s="38" t="s">
        <v>34</v>
      </c>
      <c r="N188" s="63">
        <v>2</v>
      </c>
      <c r="O188" s="64">
        <f>IF(B188&gt;0,_xlfn.COUNTIFS($B$24:B188,B188,$H$24:H188,H188),"")</f>
        <v>2</v>
      </c>
      <c r="P188" s="65"/>
      <c r="Q188" s="66" t="str">
        <f t="shared" si="9"/>
        <v>탈락</v>
      </c>
      <c r="R188" s="34" t="s">
        <v>45</v>
      </c>
      <c r="S188" s="30"/>
    </row>
    <row r="189" spans="1:19" ht="17.25" customHeight="1" hidden="1" outlineLevel="1">
      <c r="A189" s="58" t="str">
        <f t="shared" si="7"/>
        <v>5088110035외주3</v>
      </c>
      <c r="B189" s="37">
        <v>5088110035</v>
      </c>
      <c r="C189" s="59" t="s">
        <v>478</v>
      </c>
      <c r="D189" s="59" t="s">
        <v>479</v>
      </c>
      <c r="E189" s="59" t="s">
        <v>43</v>
      </c>
      <c r="F189" s="60" t="str">
        <f t="shared" si="8"/>
        <v>외주</v>
      </c>
      <c r="G189" s="61" t="s">
        <v>44</v>
      </c>
      <c r="H189" s="62">
        <v>99</v>
      </c>
      <c r="I189" s="33" t="s">
        <v>2037</v>
      </c>
      <c r="J189" s="33" t="s">
        <v>2038</v>
      </c>
      <c r="K189" s="33" t="s">
        <v>2039</v>
      </c>
      <c r="L189" s="41">
        <v>3</v>
      </c>
      <c r="M189" s="38" t="s">
        <v>34</v>
      </c>
      <c r="N189" s="63">
        <v>3</v>
      </c>
      <c r="O189" s="64">
        <f>IF(B189&gt;0,_xlfn.COUNTIFS($B$24:B189,B189,$H$24:H189,H189),"")</f>
        <v>3</v>
      </c>
      <c r="P189" s="65"/>
      <c r="Q189" s="66" t="str">
        <f t="shared" si="9"/>
        <v>탈락</v>
      </c>
      <c r="R189" s="34" t="s">
        <v>45</v>
      </c>
      <c r="S189" s="30"/>
    </row>
    <row r="190" spans="1:19" ht="17.25" customHeight="1" hidden="1" outlineLevel="1">
      <c r="A190" s="58" t="str">
        <f t="shared" si="7"/>
        <v>1148191624외주1</v>
      </c>
      <c r="B190" s="37">
        <v>1148191624</v>
      </c>
      <c r="C190" s="59" t="s">
        <v>253</v>
      </c>
      <c r="D190" s="59" t="s">
        <v>254</v>
      </c>
      <c r="E190" s="59" t="s">
        <v>117</v>
      </c>
      <c r="F190" s="60" t="str">
        <f t="shared" si="8"/>
        <v>외주</v>
      </c>
      <c r="G190" s="61" t="s">
        <v>31</v>
      </c>
      <c r="H190" s="62">
        <v>100</v>
      </c>
      <c r="I190" s="33" t="s">
        <v>255</v>
      </c>
      <c r="J190" s="33" t="s">
        <v>256</v>
      </c>
      <c r="K190" s="33" t="s">
        <v>2040</v>
      </c>
      <c r="L190" s="41">
        <v>1</v>
      </c>
      <c r="M190" s="38" t="s">
        <v>34</v>
      </c>
      <c r="N190" s="63">
        <v>1</v>
      </c>
      <c r="O190" s="64">
        <f>IF(B190&gt;0,_xlfn.COUNTIFS($B$24:B190,B190,$H$24:H190,H190),"")</f>
        <v>1</v>
      </c>
      <c r="P190" s="65"/>
      <c r="Q190" s="66" t="str">
        <f t="shared" si="9"/>
        <v>등록</v>
      </c>
      <c r="R190" s="34" t="s">
        <v>52</v>
      </c>
      <c r="S190" s="30"/>
    </row>
    <row r="191" spans="1:19" ht="17.25" customHeight="1" hidden="1" outlineLevel="1">
      <c r="A191" s="58" t="str">
        <f t="shared" si="7"/>
        <v>2118620288외주1</v>
      </c>
      <c r="B191" s="37">
        <v>2118620288</v>
      </c>
      <c r="C191" s="59" t="s">
        <v>576</v>
      </c>
      <c r="D191" s="59" t="s">
        <v>577</v>
      </c>
      <c r="E191" s="59" t="s">
        <v>281</v>
      </c>
      <c r="F191" s="60" t="str">
        <f t="shared" si="8"/>
        <v>외주</v>
      </c>
      <c r="G191" s="61" t="s">
        <v>31</v>
      </c>
      <c r="H191" s="62">
        <v>101</v>
      </c>
      <c r="I191" s="33" t="s">
        <v>578</v>
      </c>
      <c r="J191" s="33" t="s">
        <v>2041</v>
      </c>
      <c r="K191" s="33" t="s">
        <v>2042</v>
      </c>
      <c r="L191" s="41">
        <v>1</v>
      </c>
      <c r="M191" s="38" t="s">
        <v>34</v>
      </c>
      <c r="N191" s="63">
        <v>1</v>
      </c>
      <c r="O191" s="64">
        <f>IF(B191&gt;0,_xlfn.COUNTIFS($B$24:B191,B191,$H$24:H191,H191),"")</f>
        <v>1</v>
      </c>
      <c r="P191" s="65"/>
      <c r="Q191" s="66" t="str">
        <f t="shared" si="9"/>
        <v>등록</v>
      </c>
      <c r="R191" s="34" t="s">
        <v>36</v>
      </c>
      <c r="S191" s="30"/>
    </row>
    <row r="192" spans="1:19" ht="17.25" customHeight="1" hidden="1" outlineLevel="1">
      <c r="A192" s="58" t="str">
        <f t="shared" si="7"/>
        <v>1228615466외주1</v>
      </c>
      <c r="B192" s="37">
        <v>1228615466</v>
      </c>
      <c r="C192" s="59" t="s">
        <v>1081</v>
      </c>
      <c r="D192" s="59" t="s">
        <v>1082</v>
      </c>
      <c r="E192" s="59" t="s">
        <v>1324</v>
      </c>
      <c r="F192" s="60" t="str">
        <f t="shared" si="8"/>
        <v>외주</v>
      </c>
      <c r="G192" s="61" t="s">
        <v>31</v>
      </c>
      <c r="H192" s="62">
        <v>102</v>
      </c>
      <c r="I192" s="33" t="s">
        <v>1083</v>
      </c>
      <c r="J192" s="33" t="s">
        <v>1084</v>
      </c>
      <c r="K192" s="33" t="s">
        <v>2043</v>
      </c>
      <c r="L192" s="41">
        <v>1</v>
      </c>
      <c r="M192" s="38" t="s">
        <v>34</v>
      </c>
      <c r="N192" s="63">
        <v>1</v>
      </c>
      <c r="O192" s="64">
        <f>IF(B192&gt;0,_xlfn.COUNTIFS($B$24:B192,B192,$H$24:H192,H192),"")</f>
        <v>1</v>
      </c>
      <c r="P192" s="65"/>
      <c r="Q192" s="66" t="str">
        <f t="shared" si="9"/>
        <v>등록</v>
      </c>
      <c r="R192" s="34" t="s">
        <v>36</v>
      </c>
      <c r="S192" s="30"/>
    </row>
    <row r="193" spans="1:19" ht="17.25" customHeight="1" hidden="1" outlineLevel="1">
      <c r="A193" s="58" t="str">
        <f t="shared" si="7"/>
        <v>2158143600외주1</v>
      </c>
      <c r="B193" s="37">
        <v>2158143600</v>
      </c>
      <c r="C193" s="59" t="s">
        <v>1199</v>
      </c>
      <c r="D193" s="59" t="s">
        <v>1359</v>
      </c>
      <c r="E193" s="59" t="s">
        <v>91</v>
      </c>
      <c r="F193" s="60" t="str">
        <f t="shared" si="8"/>
        <v>외주</v>
      </c>
      <c r="G193" s="61" t="s">
        <v>31</v>
      </c>
      <c r="H193" s="62">
        <v>103</v>
      </c>
      <c r="I193" s="33" t="s">
        <v>1557</v>
      </c>
      <c r="J193" s="33" t="s">
        <v>1558</v>
      </c>
      <c r="K193" s="33" t="s">
        <v>2044</v>
      </c>
      <c r="L193" s="41">
        <v>1</v>
      </c>
      <c r="M193" s="38" t="s">
        <v>34</v>
      </c>
      <c r="N193" s="63">
        <v>1</v>
      </c>
      <c r="O193" s="64">
        <f>IF(B193&gt;0,_xlfn.COUNTIFS($B$24:B193,B193,$H$24:H193,H193),"")</f>
        <v>1</v>
      </c>
      <c r="P193" s="65"/>
      <c r="Q193" s="66" t="str">
        <f t="shared" si="9"/>
        <v>등록</v>
      </c>
      <c r="R193" s="34" t="s">
        <v>52</v>
      </c>
      <c r="S193" s="30"/>
    </row>
    <row r="194" spans="1:19" ht="17.25" customHeight="1" hidden="1" outlineLevel="1">
      <c r="A194" s="58" t="str">
        <f t="shared" si="7"/>
        <v>5908700329외주1</v>
      </c>
      <c r="B194" s="37">
        <v>5908700329</v>
      </c>
      <c r="C194" s="59" t="s">
        <v>2045</v>
      </c>
      <c r="D194" s="59" t="s">
        <v>2046</v>
      </c>
      <c r="E194" s="59" t="s">
        <v>59</v>
      </c>
      <c r="F194" s="60" t="str">
        <f t="shared" si="8"/>
        <v>외주</v>
      </c>
      <c r="G194" s="61" t="s">
        <v>44</v>
      </c>
      <c r="H194" s="62">
        <v>104</v>
      </c>
      <c r="I194" s="33" t="s">
        <v>2047</v>
      </c>
      <c r="J194" s="33" t="s">
        <v>2048</v>
      </c>
      <c r="K194" s="33" t="s">
        <v>2049</v>
      </c>
      <c r="L194" s="67">
        <v>1</v>
      </c>
      <c r="M194" s="38" t="s">
        <v>34</v>
      </c>
      <c r="N194" s="63">
        <v>1</v>
      </c>
      <c r="O194" s="64">
        <f>IF(B194&gt;0,_xlfn.COUNTIFS($B$24:B194,B194,$H$24:H194,H194),"")</f>
        <v>1</v>
      </c>
      <c r="P194" s="65"/>
      <c r="Q194" s="66" t="str">
        <f t="shared" si="9"/>
        <v>탈락</v>
      </c>
      <c r="R194" s="34" t="s">
        <v>45</v>
      </c>
      <c r="S194" s="30"/>
    </row>
    <row r="195" spans="1:19" ht="17.25" customHeight="1" hidden="1" outlineLevel="1">
      <c r="A195" s="58" t="str">
        <f t="shared" si="7"/>
        <v>1308191460외주1</v>
      </c>
      <c r="B195" s="37">
        <v>1308191460</v>
      </c>
      <c r="C195" s="59" t="s">
        <v>1184</v>
      </c>
      <c r="D195" s="59" t="s">
        <v>1346</v>
      </c>
      <c r="E195" s="59" t="s">
        <v>210</v>
      </c>
      <c r="F195" s="60" t="str">
        <f t="shared" si="8"/>
        <v>외주</v>
      </c>
      <c r="G195" s="61" t="s">
        <v>31</v>
      </c>
      <c r="H195" s="62">
        <v>105</v>
      </c>
      <c r="I195" s="33" t="s">
        <v>1526</v>
      </c>
      <c r="J195" s="33" t="s">
        <v>1527</v>
      </c>
      <c r="K195" s="33" t="s">
        <v>1827</v>
      </c>
      <c r="L195" s="67">
        <v>1</v>
      </c>
      <c r="M195" s="38" t="s">
        <v>34</v>
      </c>
      <c r="N195" s="63">
        <v>1</v>
      </c>
      <c r="O195" s="64">
        <f>IF(B195&gt;0,_xlfn.COUNTIFS($B$24:B195,B195,$H$24:H195,H195),"")</f>
        <v>1</v>
      </c>
      <c r="P195" s="65"/>
      <c r="Q195" s="66" t="str">
        <f t="shared" si="9"/>
        <v>등록</v>
      </c>
      <c r="R195" s="34" t="s">
        <v>52</v>
      </c>
      <c r="S195" s="30"/>
    </row>
    <row r="196" spans="1:19" ht="17.25" customHeight="1" hidden="1" outlineLevel="1">
      <c r="A196" s="58" t="str">
        <f t="shared" si="7"/>
        <v>2118181067외주1</v>
      </c>
      <c r="B196" s="37">
        <v>2118181067</v>
      </c>
      <c r="C196" s="59" t="s">
        <v>2050</v>
      </c>
      <c r="D196" s="59" t="s">
        <v>2051</v>
      </c>
      <c r="E196" s="59" t="s">
        <v>91</v>
      </c>
      <c r="F196" s="60" t="str">
        <f t="shared" si="8"/>
        <v>외주</v>
      </c>
      <c r="G196" s="61" t="s">
        <v>31</v>
      </c>
      <c r="H196" s="62">
        <v>106</v>
      </c>
      <c r="I196" s="33" t="s">
        <v>2052</v>
      </c>
      <c r="J196" s="33" t="s">
        <v>2053</v>
      </c>
      <c r="K196" s="33" t="s">
        <v>2054</v>
      </c>
      <c r="L196" s="41">
        <v>1</v>
      </c>
      <c r="M196" s="38" t="s">
        <v>34</v>
      </c>
      <c r="N196" s="63">
        <v>1</v>
      </c>
      <c r="O196" s="64">
        <f>IF(B196&gt;0,_xlfn.COUNTIFS($B$24:B196,B196,$H$24:H196,H196),"")</f>
        <v>1</v>
      </c>
      <c r="P196" s="65"/>
      <c r="Q196" s="66" t="str">
        <f t="shared" si="9"/>
        <v>등록</v>
      </c>
      <c r="R196" s="34" t="s">
        <v>36</v>
      </c>
      <c r="S196" s="30"/>
    </row>
    <row r="197" spans="1:19" ht="17.25" customHeight="1" hidden="1" outlineLevel="1">
      <c r="A197" s="58" t="str">
        <f t="shared" si="7"/>
        <v>7748700062외주1</v>
      </c>
      <c r="B197" s="37">
        <v>7748700062</v>
      </c>
      <c r="C197" s="59" t="s">
        <v>2055</v>
      </c>
      <c r="D197" s="59" t="s">
        <v>1449</v>
      </c>
      <c r="E197" s="59" t="s">
        <v>231</v>
      </c>
      <c r="F197" s="60" t="str">
        <f t="shared" si="8"/>
        <v>외주</v>
      </c>
      <c r="G197" s="61" t="s">
        <v>31</v>
      </c>
      <c r="H197" s="62">
        <v>107</v>
      </c>
      <c r="I197" s="33" t="s">
        <v>2056</v>
      </c>
      <c r="J197" s="33" t="s">
        <v>2057</v>
      </c>
      <c r="K197" s="33" t="s">
        <v>2058</v>
      </c>
      <c r="L197" s="41">
        <v>1</v>
      </c>
      <c r="M197" s="38" t="s">
        <v>34</v>
      </c>
      <c r="N197" s="63">
        <v>1</v>
      </c>
      <c r="O197" s="64">
        <f>IF(B197&gt;0,_xlfn.COUNTIFS($B$24:B197,B197,$H$24:H197,H197),"")</f>
        <v>1</v>
      </c>
      <c r="P197" s="65"/>
      <c r="Q197" s="66" t="str">
        <f t="shared" si="9"/>
        <v>등록</v>
      </c>
      <c r="R197" s="34" t="s">
        <v>52</v>
      </c>
      <c r="S197" s="30"/>
    </row>
    <row r="198" spans="1:19" ht="17.25" customHeight="1" hidden="1" outlineLevel="1">
      <c r="A198" s="58" t="str">
        <f t="shared" si="7"/>
        <v>4118106300외주1</v>
      </c>
      <c r="B198" s="37">
        <v>4118106300</v>
      </c>
      <c r="C198" s="59" t="s">
        <v>1024</v>
      </c>
      <c r="D198" s="59" t="s">
        <v>1025</v>
      </c>
      <c r="E198" s="59" t="s">
        <v>30</v>
      </c>
      <c r="F198" s="60" t="str">
        <f t="shared" si="8"/>
        <v>외주</v>
      </c>
      <c r="G198" s="61" t="s">
        <v>31</v>
      </c>
      <c r="H198" s="62">
        <v>108</v>
      </c>
      <c r="I198" s="33" t="s">
        <v>1026</v>
      </c>
      <c r="J198" s="33" t="s">
        <v>1027</v>
      </c>
      <c r="K198" s="33" t="s">
        <v>2059</v>
      </c>
      <c r="L198" s="41">
        <v>1</v>
      </c>
      <c r="M198" s="38" t="s">
        <v>34</v>
      </c>
      <c r="N198" s="63">
        <v>1</v>
      </c>
      <c r="O198" s="64">
        <f>IF(B198&gt;0,_xlfn.COUNTIFS($B$24:B198,B198,$H$24:H198,H198),"")</f>
        <v>1</v>
      </c>
      <c r="P198" s="65"/>
      <c r="Q198" s="66" t="str">
        <f t="shared" si="9"/>
        <v>등록</v>
      </c>
      <c r="R198" s="34" t="s">
        <v>36</v>
      </c>
      <c r="S198" s="30"/>
    </row>
    <row r="199" spans="1:19" ht="17.25" customHeight="1" hidden="1" outlineLevel="1">
      <c r="A199" s="58" t="str">
        <f t="shared" si="7"/>
        <v>4038105839외주1</v>
      </c>
      <c r="B199" s="37">
        <v>4038105839</v>
      </c>
      <c r="C199" s="59" t="s">
        <v>2060</v>
      </c>
      <c r="D199" s="59" t="s">
        <v>2061</v>
      </c>
      <c r="E199" s="59" t="s">
        <v>39</v>
      </c>
      <c r="F199" s="60" t="str">
        <f t="shared" si="8"/>
        <v>외주</v>
      </c>
      <c r="G199" s="61" t="s">
        <v>31</v>
      </c>
      <c r="H199" s="62">
        <v>109</v>
      </c>
      <c r="I199" s="33" t="s">
        <v>2062</v>
      </c>
      <c r="J199" s="33" t="s">
        <v>2063</v>
      </c>
      <c r="K199" s="33" t="s">
        <v>2064</v>
      </c>
      <c r="L199" s="41">
        <v>3</v>
      </c>
      <c r="M199" s="38" t="s">
        <v>34</v>
      </c>
      <c r="N199" s="63">
        <v>1</v>
      </c>
      <c r="O199" s="64">
        <f>IF(B199&gt;0,_xlfn.COUNTIFS($B$24:B199,B199,$H$24:H199,H199),"")</f>
        <v>1</v>
      </c>
      <c r="P199" s="65"/>
      <c r="Q199" s="66" t="str">
        <f t="shared" si="9"/>
        <v>등록</v>
      </c>
      <c r="R199" s="34" t="s">
        <v>36</v>
      </c>
      <c r="S199" s="30"/>
    </row>
    <row r="200" spans="1:19" ht="17.25" customHeight="1" hidden="1" outlineLevel="1">
      <c r="A200" s="58" t="str">
        <f t="shared" si="7"/>
        <v>4038105839외주2</v>
      </c>
      <c r="B200" s="37">
        <v>4038105839</v>
      </c>
      <c r="C200" s="59" t="s">
        <v>2060</v>
      </c>
      <c r="D200" s="59" t="s">
        <v>2061</v>
      </c>
      <c r="E200" s="59" t="s">
        <v>42</v>
      </c>
      <c r="F200" s="60" t="str">
        <f t="shared" si="8"/>
        <v>외주</v>
      </c>
      <c r="G200" s="61" t="s">
        <v>31</v>
      </c>
      <c r="H200" s="62">
        <v>109</v>
      </c>
      <c r="I200" s="33" t="s">
        <v>2062</v>
      </c>
      <c r="J200" s="33" t="s">
        <v>2063</v>
      </c>
      <c r="K200" s="33" t="s">
        <v>2064</v>
      </c>
      <c r="L200" s="41">
        <v>3</v>
      </c>
      <c r="M200" s="38" t="s">
        <v>34</v>
      </c>
      <c r="N200" s="63">
        <v>2</v>
      </c>
      <c r="O200" s="64">
        <f>IF(B200&gt;0,_xlfn.COUNTIFS($B$24:B200,B200,$H$24:H200,H200),"")</f>
        <v>2</v>
      </c>
      <c r="P200" s="65"/>
      <c r="Q200" s="66" t="str">
        <f t="shared" si="9"/>
        <v>등록</v>
      </c>
      <c r="R200" s="34" t="s">
        <v>36</v>
      </c>
      <c r="S200" s="30"/>
    </row>
    <row r="201" spans="1:19" ht="17.25" customHeight="1" hidden="1" outlineLevel="1">
      <c r="A201" s="58" t="str">
        <f t="shared" si="7"/>
        <v>4038105839외주3</v>
      </c>
      <c r="B201" s="37">
        <v>4038105839</v>
      </c>
      <c r="C201" s="59" t="s">
        <v>2060</v>
      </c>
      <c r="D201" s="59" t="s">
        <v>2061</v>
      </c>
      <c r="E201" s="59" t="s">
        <v>247</v>
      </c>
      <c r="F201" s="60" t="str">
        <f t="shared" si="8"/>
        <v>외주</v>
      </c>
      <c r="G201" s="61" t="s">
        <v>31</v>
      </c>
      <c r="H201" s="62">
        <v>109</v>
      </c>
      <c r="I201" s="33" t="s">
        <v>2062</v>
      </c>
      <c r="J201" s="33" t="s">
        <v>2063</v>
      </c>
      <c r="K201" s="33" t="s">
        <v>2064</v>
      </c>
      <c r="L201" s="41">
        <v>3</v>
      </c>
      <c r="M201" s="38" t="s">
        <v>34</v>
      </c>
      <c r="N201" s="63">
        <v>3</v>
      </c>
      <c r="O201" s="64">
        <f>IF(B201&gt;0,_xlfn.COUNTIFS($B$24:B201,B201,$H$24:H201,H201),"")</f>
        <v>3</v>
      </c>
      <c r="P201" s="65"/>
      <c r="Q201" s="66" t="str">
        <f t="shared" si="9"/>
        <v>등록</v>
      </c>
      <c r="R201" s="34" t="s">
        <v>36</v>
      </c>
      <c r="S201" s="30"/>
    </row>
    <row r="202" spans="1:19" ht="17.25" customHeight="1" hidden="1" outlineLevel="1">
      <c r="A202" s="58" t="str">
        <f t="shared" si="7"/>
        <v>1378140773외주1</v>
      </c>
      <c r="B202" s="37">
        <v>1378140773</v>
      </c>
      <c r="C202" s="59" t="s">
        <v>774</v>
      </c>
      <c r="D202" s="59" t="s">
        <v>775</v>
      </c>
      <c r="E202" s="59" t="s">
        <v>70</v>
      </c>
      <c r="F202" s="60" t="str">
        <f t="shared" si="8"/>
        <v>외주</v>
      </c>
      <c r="G202" s="61" t="s">
        <v>44</v>
      </c>
      <c r="H202" s="62">
        <v>110</v>
      </c>
      <c r="I202" s="33" t="s">
        <v>776</v>
      </c>
      <c r="J202" s="33" t="s">
        <v>777</v>
      </c>
      <c r="K202" s="33" t="s">
        <v>2065</v>
      </c>
      <c r="L202" s="41">
        <v>1</v>
      </c>
      <c r="M202" s="38" t="s">
        <v>34</v>
      </c>
      <c r="N202" s="63">
        <v>1</v>
      </c>
      <c r="O202" s="64">
        <f>IF(B202&gt;0,_xlfn.COUNTIFS($B$24:B202,B202,$H$24:H202,H202),"")</f>
        <v>1</v>
      </c>
      <c r="P202" s="65"/>
      <c r="Q202" s="66" t="str">
        <f t="shared" si="9"/>
        <v>탈락</v>
      </c>
      <c r="R202" s="34" t="s">
        <v>45</v>
      </c>
      <c r="S202" s="30"/>
    </row>
    <row r="203" spans="1:19" ht="17.25" customHeight="1" hidden="1" outlineLevel="1">
      <c r="A203" s="58" t="str">
        <f t="shared" si="7"/>
        <v>1218117767외주1</v>
      </c>
      <c r="B203" s="37">
        <v>1218117767</v>
      </c>
      <c r="C203" s="59" t="s">
        <v>500</v>
      </c>
      <c r="D203" s="59" t="s">
        <v>2066</v>
      </c>
      <c r="E203" s="59" t="s">
        <v>340</v>
      </c>
      <c r="F203" s="60" t="str">
        <f t="shared" si="8"/>
        <v>외주</v>
      </c>
      <c r="G203" s="61" t="s">
        <v>31</v>
      </c>
      <c r="H203" s="62">
        <v>111</v>
      </c>
      <c r="I203" s="33" t="s">
        <v>501</v>
      </c>
      <c r="J203" s="33" t="s">
        <v>502</v>
      </c>
      <c r="K203" s="33" t="s">
        <v>2067</v>
      </c>
      <c r="L203" s="41">
        <v>1</v>
      </c>
      <c r="M203" s="38" t="s">
        <v>34</v>
      </c>
      <c r="N203" s="63">
        <v>1</v>
      </c>
      <c r="O203" s="64">
        <f>IF(B203&gt;0,_xlfn.COUNTIFS($B$24:B203,B203,$H$24:H203,H203),"")</f>
        <v>1</v>
      </c>
      <c r="P203" s="65"/>
      <c r="Q203" s="66" t="str">
        <f t="shared" si="9"/>
        <v>등록</v>
      </c>
      <c r="R203" s="34" t="s">
        <v>36</v>
      </c>
      <c r="S203" s="30"/>
    </row>
    <row r="204" spans="1:19" ht="17.25" customHeight="1" hidden="1" outlineLevel="1">
      <c r="A204" s="58" t="str">
        <f t="shared" si="7"/>
        <v>6218120011외주1</v>
      </c>
      <c r="B204" s="37">
        <v>6218120011</v>
      </c>
      <c r="C204" s="59" t="s">
        <v>229</v>
      </c>
      <c r="D204" s="59" t="s">
        <v>230</v>
      </c>
      <c r="E204" s="59" t="s">
        <v>231</v>
      </c>
      <c r="F204" s="60" t="str">
        <f t="shared" si="8"/>
        <v>외주</v>
      </c>
      <c r="G204" s="61" t="s">
        <v>31</v>
      </c>
      <c r="H204" s="62">
        <v>112</v>
      </c>
      <c r="I204" s="33" t="s">
        <v>232</v>
      </c>
      <c r="J204" s="33" t="s">
        <v>233</v>
      </c>
      <c r="K204" s="33" t="s">
        <v>2068</v>
      </c>
      <c r="L204" s="41">
        <v>1</v>
      </c>
      <c r="M204" s="38" t="s">
        <v>34</v>
      </c>
      <c r="N204" s="63">
        <v>1</v>
      </c>
      <c r="O204" s="64">
        <f>IF(B204&gt;0,_xlfn.COUNTIFS($B$24:B204,B204,$H$24:H204,H204),"")</f>
        <v>1</v>
      </c>
      <c r="P204" s="65"/>
      <c r="Q204" s="66" t="str">
        <f t="shared" si="9"/>
        <v>등록</v>
      </c>
      <c r="R204" s="34" t="s">
        <v>36</v>
      </c>
      <c r="S204" s="30"/>
    </row>
    <row r="205" spans="1:19" ht="17.25" customHeight="1" hidden="1" outlineLevel="1">
      <c r="A205" s="58" t="str">
        <f t="shared" si="7"/>
        <v>4108198563외주1</v>
      </c>
      <c r="B205" s="37">
        <v>4108198563</v>
      </c>
      <c r="C205" s="59" t="s">
        <v>404</v>
      </c>
      <c r="D205" s="59" t="s">
        <v>405</v>
      </c>
      <c r="E205" s="59" t="s">
        <v>196</v>
      </c>
      <c r="F205" s="60" t="str">
        <f t="shared" si="8"/>
        <v>외주</v>
      </c>
      <c r="G205" s="61" t="s">
        <v>31</v>
      </c>
      <c r="H205" s="62">
        <v>113</v>
      </c>
      <c r="I205" s="33" t="s">
        <v>2069</v>
      </c>
      <c r="J205" s="33" t="s">
        <v>2070</v>
      </c>
      <c r="K205" s="33" t="s">
        <v>2071</v>
      </c>
      <c r="L205" s="41">
        <v>1</v>
      </c>
      <c r="M205" s="38" t="s">
        <v>34</v>
      </c>
      <c r="N205" s="63">
        <v>1</v>
      </c>
      <c r="O205" s="64">
        <f>IF(B205&gt;0,_xlfn.COUNTIFS($B$24:B205,B205,$H$24:H205,H205),"")</f>
        <v>1</v>
      </c>
      <c r="P205" s="65"/>
      <c r="Q205" s="66" t="str">
        <f t="shared" si="9"/>
        <v>등록</v>
      </c>
      <c r="R205" s="34" t="s">
        <v>52</v>
      </c>
      <c r="S205" s="30"/>
    </row>
    <row r="206" spans="1:19" ht="17.25" customHeight="1" hidden="1" outlineLevel="1">
      <c r="A206" s="58" t="str">
        <f t="shared" si="7"/>
        <v>4038130866외주1</v>
      </c>
      <c r="B206" s="37">
        <v>4038130866</v>
      </c>
      <c r="C206" s="59" t="s">
        <v>2072</v>
      </c>
      <c r="D206" s="59" t="s">
        <v>2073</v>
      </c>
      <c r="E206" s="59" t="s">
        <v>97</v>
      </c>
      <c r="F206" s="60" t="str">
        <f t="shared" si="8"/>
        <v>외주</v>
      </c>
      <c r="G206" s="61" t="s">
        <v>44</v>
      </c>
      <c r="H206" s="62">
        <v>114</v>
      </c>
      <c r="I206" s="33" t="s">
        <v>1065</v>
      </c>
      <c r="J206" s="33" t="s">
        <v>1066</v>
      </c>
      <c r="K206" s="33" t="s">
        <v>2074</v>
      </c>
      <c r="L206" s="41">
        <v>1</v>
      </c>
      <c r="M206" s="38" t="s">
        <v>34</v>
      </c>
      <c r="N206" s="63">
        <v>1</v>
      </c>
      <c r="O206" s="64">
        <f>IF(B206&gt;0,_xlfn.COUNTIFS($B$24:B206,B206,$H$24:H206,H206),"")</f>
        <v>1</v>
      </c>
      <c r="P206" s="65"/>
      <c r="Q206" s="66" t="str">
        <f t="shared" si="9"/>
        <v>탈락</v>
      </c>
      <c r="R206" s="34" t="s">
        <v>45</v>
      </c>
      <c r="S206" s="30"/>
    </row>
    <row r="207" spans="1:19" ht="17.25" customHeight="1" hidden="1" outlineLevel="1">
      <c r="A207" s="58" t="str">
        <f t="shared" si="7"/>
        <v>6078140082외주1</v>
      </c>
      <c r="B207" s="37">
        <v>6078140082</v>
      </c>
      <c r="C207" s="59" t="s">
        <v>406</v>
      </c>
      <c r="D207" s="59" t="s">
        <v>407</v>
      </c>
      <c r="E207" s="59" t="s">
        <v>39</v>
      </c>
      <c r="F207" s="60" t="str">
        <f t="shared" si="8"/>
        <v>외주</v>
      </c>
      <c r="G207" s="61" t="s">
        <v>31</v>
      </c>
      <c r="H207" s="62">
        <v>115</v>
      </c>
      <c r="I207" s="33" t="s">
        <v>408</v>
      </c>
      <c r="J207" s="33" t="s">
        <v>409</v>
      </c>
      <c r="K207" s="33" t="s">
        <v>2075</v>
      </c>
      <c r="L207" s="41">
        <v>3</v>
      </c>
      <c r="M207" s="38" t="s">
        <v>34</v>
      </c>
      <c r="N207" s="63">
        <v>1</v>
      </c>
      <c r="O207" s="64">
        <f>IF(B207&gt;0,_xlfn.COUNTIFS($B$24:B207,B207,$H$24:H207,H207),"")</f>
        <v>1</v>
      </c>
      <c r="P207" s="65"/>
      <c r="Q207" s="66" t="str">
        <f t="shared" si="9"/>
        <v>등록</v>
      </c>
      <c r="R207" s="34" t="s">
        <v>52</v>
      </c>
      <c r="S207" s="30"/>
    </row>
    <row r="208" spans="1:19" ht="17.25" customHeight="1" hidden="1" outlineLevel="1">
      <c r="A208" s="58" t="str">
        <f t="shared" si="7"/>
        <v>6078140082외주2</v>
      </c>
      <c r="B208" s="37">
        <v>6078140082</v>
      </c>
      <c r="C208" s="59" t="s">
        <v>406</v>
      </c>
      <c r="D208" s="59" t="s">
        <v>407</v>
      </c>
      <c r="E208" s="59" t="s">
        <v>42</v>
      </c>
      <c r="F208" s="60" t="str">
        <f t="shared" si="8"/>
        <v>외주</v>
      </c>
      <c r="G208" s="61" t="s">
        <v>31</v>
      </c>
      <c r="H208" s="62">
        <v>115</v>
      </c>
      <c r="I208" s="33" t="s">
        <v>408</v>
      </c>
      <c r="J208" s="33" t="s">
        <v>409</v>
      </c>
      <c r="K208" s="33" t="s">
        <v>2075</v>
      </c>
      <c r="L208" s="41">
        <v>3</v>
      </c>
      <c r="M208" s="38" t="s">
        <v>34</v>
      </c>
      <c r="N208" s="63">
        <v>2</v>
      </c>
      <c r="O208" s="64">
        <f>IF(B208&gt;0,_xlfn.COUNTIFS($B$24:B208,B208,$H$24:H208,H208),"")</f>
        <v>2</v>
      </c>
      <c r="P208" s="65"/>
      <c r="Q208" s="66" t="str">
        <f t="shared" si="9"/>
        <v>등록</v>
      </c>
      <c r="R208" s="34" t="s">
        <v>52</v>
      </c>
      <c r="S208" s="30"/>
    </row>
    <row r="209" spans="1:19" ht="17.25" customHeight="1" hidden="1" outlineLevel="1">
      <c r="A209" s="58" t="str">
        <f t="shared" si="7"/>
        <v>6078140082외주3</v>
      </c>
      <c r="B209" s="37">
        <v>6078140082</v>
      </c>
      <c r="C209" s="59" t="s">
        <v>406</v>
      </c>
      <c r="D209" s="59" t="s">
        <v>407</v>
      </c>
      <c r="E209" s="59" t="s">
        <v>247</v>
      </c>
      <c r="F209" s="60" t="str">
        <f t="shared" si="8"/>
        <v>외주</v>
      </c>
      <c r="G209" s="61" t="s">
        <v>31</v>
      </c>
      <c r="H209" s="62">
        <v>115</v>
      </c>
      <c r="I209" s="33" t="s">
        <v>408</v>
      </c>
      <c r="J209" s="33" t="s">
        <v>409</v>
      </c>
      <c r="K209" s="33" t="s">
        <v>2075</v>
      </c>
      <c r="L209" s="41">
        <v>3</v>
      </c>
      <c r="M209" s="38" t="s">
        <v>34</v>
      </c>
      <c r="N209" s="63">
        <v>3</v>
      </c>
      <c r="O209" s="64">
        <f>IF(B209&gt;0,_xlfn.COUNTIFS($B$24:B209,B209,$H$24:H209,H209),"")</f>
        <v>3</v>
      </c>
      <c r="P209" s="65"/>
      <c r="Q209" s="66" t="str">
        <f t="shared" si="9"/>
        <v>등록</v>
      </c>
      <c r="R209" s="34" t="s">
        <v>52</v>
      </c>
      <c r="S209" s="30"/>
    </row>
    <row r="210" spans="1:19" ht="17.25" customHeight="1" hidden="1" outlineLevel="1">
      <c r="A210" s="58" t="str">
        <f t="shared" si="7"/>
        <v>1428173446외주1</v>
      </c>
      <c r="B210" s="37">
        <v>1428173446</v>
      </c>
      <c r="C210" s="59" t="s">
        <v>1214</v>
      </c>
      <c r="D210" s="59" t="s">
        <v>1373</v>
      </c>
      <c r="E210" s="59" t="s">
        <v>1324</v>
      </c>
      <c r="F210" s="60" t="str">
        <f t="shared" si="8"/>
        <v>외주</v>
      </c>
      <c r="G210" s="61" t="s">
        <v>44</v>
      </c>
      <c r="H210" s="62">
        <v>116</v>
      </c>
      <c r="I210" s="33" t="s">
        <v>1591</v>
      </c>
      <c r="J210" s="33" t="s">
        <v>1592</v>
      </c>
      <c r="K210" s="33" t="s">
        <v>2076</v>
      </c>
      <c r="L210" s="41">
        <v>1</v>
      </c>
      <c r="M210" s="38" t="s">
        <v>34</v>
      </c>
      <c r="N210" s="63">
        <v>1</v>
      </c>
      <c r="O210" s="64">
        <f>IF(B210&gt;0,_xlfn.COUNTIFS($B$24:B210,B210,$H$24:H210,H210),"")</f>
        <v>1</v>
      </c>
      <c r="P210" s="65"/>
      <c r="Q210" s="66" t="str">
        <f t="shared" si="9"/>
        <v>탈락</v>
      </c>
      <c r="R210" s="34" t="s">
        <v>45</v>
      </c>
      <c r="S210" s="30"/>
    </row>
    <row r="211" spans="1:19" ht="17.25" customHeight="1" hidden="1" outlineLevel="1">
      <c r="A211" s="58" t="str">
        <f t="shared" si="7"/>
        <v>1258177879외주1</v>
      </c>
      <c r="B211" s="37">
        <v>1258177879</v>
      </c>
      <c r="C211" s="59" t="s">
        <v>1220</v>
      </c>
      <c r="D211" s="59" t="s">
        <v>1382</v>
      </c>
      <c r="E211" s="59" t="s">
        <v>117</v>
      </c>
      <c r="F211" s="60" t="str">
        <f t="shared" si="8"/>
        <v>외주</v>
      </c>
      <c r="G211" s="61" t="s">
        <v>31</v>
      </c>
      <c r="H211" s="62">
        <v>117</v>
      </c>
      <c r="I211" s="33" t="s">
        <v>2077</v>
      </c>
      <c r="J211" s="33" t="s">
        <v>2078</v>
      </c>
      <c r="K211" s="33" t="s">
        <v>2079</v>
      </c>
      <c r="L211" s="41">
        <v>1</v>
      </c>
      <c r="M211" s="38" t="s">
        <v>34</v>
      </c>
      <c r="N211" s="63">
        <v>1</v>
      </c>
      <c r="O211" s="64">
        <f>IF(B211&gt;0,_xlfn.COUNTIFS($B$24:B211,B211,$H$24:H211,H211),"")</f>
        <v>1</v>
      </c>
      <c r="P211" s="65"/>
      <c r="Q211" s="66" t="str">
        <f t="shared" si="9"/>
        <v>등록</v>
      </c>
      <c r="R211" s="34" t="s">
        <v>36</v>
      </c>
      <c r="S211" s="30"/>
    </row>
    <row r="212" spans="1:19" ht="17.25" customHeight="1" hidden="1" outlineLevel="1">
      <c r="A212" s="58" t="str">
        <f t="shared" si="7"/>
        <v>2068159409외주1</v>
      </c>
      <c r="B212" s="37">
        <v>2068159409</v>
      </c>
      <c r="C212" s="59" t="s">
        <v>53</v>
      </c>
      <c r="D212" s="59" t="s">
        <v>54</v>
      </c>
      <c r="E212" s="59" t="s">
        <v>55</v>
      </c>
      <c r="F212" s="60" t="str">
        <f t="shared" si="8"/>
        <v>외주</v>
      </c>
      <c r="G212" s="61" t="s">
        <v>31</v>
      </c>
      <c r="H212" s="62">
        <v>118</v>
      </c>
      <c r="I212" s="33" t="s">
        <v>56</v>
      </c>
      <c r="J212" s="33" t="s">
        <v>57</v>
      </c>
      <c r="K212" s="33" t="s">
        <v>58</v>
      </c>
      <c r="L212" s="41">
        <v>3</v>
      </c>
      <c r="M212" s="38" t="s">
        <v>34</v>
      </c>
      <c r="N212" s="63">
        <v>1</v>
      </c>
      <c r="O212" s="64">
        <f>IF(B212&gt;0,_xlfn.COUNTIFS($B$24:B212,B212,$H$24:H212,H212),"")</f>
        <v>1</v>
      </c>
      <c r="P212" s="65"/>
      <c r="Q212" s="66" t="str">
        <f t="shared" si="9"/>
        <v>등록</v>
      </c>
      <c r="R212" s="34" t="s">
        <v>52</v>
      </c>
      <c r="S212" s="30"/>
    </row>
    <row r="213" spans="1:19" ht="17.25" customHeight="1" hidden="1" outlineLevel="1">
      <c r="A213" s="58" t="str">
        <f t="shared" si="7"/>
        <v>2068159409외주2</v>
      </c>
      <c r="B213" s="37">
        <v>2068159409</v>
      </c>
      <c r="C213" s="59" t="s">
        <v>53</v>
      </c>
      <c r="D213" s="59" t="s">
        <v>54</v>
      </c>
      <c r="E213" s="59" t="s">
        <v>59</v>
      </c>
      <c r="F213" s="60" t="str">
        <f t="shared" si="8"/>
        <v>외주</v>
      </c>
      <c r="G213" s="61" t="s">
        <v>31</v>
      </c>
      <c r="H213" s="62">
        <v>118</v>
      </c>
      <c r="I213" s="33" t="s">
        <v>56</v>
      </c>
      <c r="J213" s="33" t="s">
        <v>57</v>
      </c>
      <c r="K213" s="33" t="s">
        <v>58</v>
      </c>
      <c r="L213" s="41">
        <v>3</v>
      </c>
      <c r="M213" s="38" t="s">
        <v>34</v>
      </c>
      <c r="N213" s="63">
        <v>2</v>
      </c>
      <c r="O213" s="64">
        <f>IF(B213&gt;0,_xlfn.COUNTIFS($B$24:B213,B213,$H$24:H213,H213),"")</f>
        <v>2</v>
      </c>
      <c r="P213" s="65"/>
      <c r="Q213" s="66" t="str">
        <f t="shared" si="9"/>
        <v>등록</v>
      </c>
      <c r="R213" s="34" t="s">
        <v>52</v>
      </c>
      <c r="S213" s="30"/>
    </row>
    <row r="214" spans="1:19" ht="17.25" customHeight="1" hidden="1" outlineLevel="1">
      <c r="A214" s="58" t="str">
        <f t="shared" si="7"/>
        <v>2068159409외주3</v>
      </c>
      <c r="B214" s="37">
        <v>2068159409</v>
      </c>
      <c r="C214" s="59" t="s">
        <v>53</v>
      </c>
      <c r="D214" s="59" t="s">
        <v>54</v>
      </c>
      <c r="E214" s="59" t="s">
        <v>156</v>
      </c>
      <c r="F214" s="60" t="str">
        <f t="shared" si="8"/>
        <v>외주</v>
      </c>
      <c r="G214" s="61" t="s">
        <v>31</v>
      </c>
      <c r="H214" s="62">
        <v>118</v>
      </c>
      <c r="I214" s="33" t="s">
        <v>56</v>
      </c>
      <c r="J214" s="33" t="s">
        <v>57</v>
      </c>
      <c r="K214" s="33" t="s">
        <v>58</v>
      </c>
      <c r="L214" s="41">
        <v>3</v>
      </c>
      <c r="M214" s="38" t="s">
        <v>34</v>
      </c>
      <c r="N214" s="63">
        <v>3</v>
      </c>
      <c r="O214" s="64">
        <f>IF(B214&gt;0,_xlfn.COUNTIFS($B$24:B214,B214,$H$24:H214,H214),"")</f>
        <v>3</v>
      </c>
      <c r="P214" s="65"/>
      <c r="Q214" s="66" t="str">
        <f t="shared" si="9"/>
        <v>등록</v>
      </c>
      <c r="R214" s="34" t="s">
        <v>52</v>
      </c>
      <c r="S214" s="30"/>
    </row>
    <row r="215" spans="1:19" ht="17.25" customHeight="1" hidden="1" outlineLevel="1">
      <c r="A215" s="58" t="str">
        <f t="shared" si="7"/>
        <v>1268169033외주1</v>
      </c>
      <c r="B215" s="37">
        <v>1268169033</v>
      </c>
      <c r="C215" s="59" t="s">
        <v>2080</v>
      </c>
      <c r="D215" s="59" t="s">
        <v>1469</v>
      </c>
      <c r="E215" s="59" t="s">
        <v>137</v>
      </c>
      <c r="F215" s="60" t="str">
        <f t="shared" si="8"/>
        <v>외주</v>
      </c>
      <c r="G215" s="61" t="s">
        <v>31</v>
      </c>
      <c r="H215" s="62">
        <v>119</v>
      </c>
      <c r="I215" s="33" t="s">
        <v>2081</v>
      </c>
      <c r="J215" s="33" t="s">
        <v>2082</v>
      </c>
      <c r="K215" s="33" t="s">
        <v>2083</v>
      </c>
      <c r="L215" s="41">
        <v>2</v>
      </c>
      <c r="M215" s="38" t="s">
        <v>34</v>
      </c>
      <c r="N215" s="63">
        <v>1</v>
      </c>
      <c r="O215" s="64">
        <f>IF(B215&gt;0,_xlfn.COUNTIFS($B$24:B215,B215,$H$24:H215,H215),"")</f>
        <v>1</v>
      </c>
      <c r="P215" s="65"/>
      <c r="Q215" s="66" t="str">
        <f t="shared" si="9"/>
        <v>등록</v>
      </c>
      <c r="R215" s="34" t="s">
        <v>36</v>
      </c>
      <c r="S215" s="30"/>
    </row>
    <row r="216" spans="1:19" ht="17.25" customHeight="1" hidden="1" outlineLevel="1">
      <c r="A216" s="58" t="str">
        <f t="shared" si="7"/>
        <v>1268169033외주2</v>
      </c>
      <c r="B216" s="37">
        <v>1268169033</v>
      </c>
      <c r="C216" s="59" t="s">
        <v>2080</v>
      </c>
      <c r="D216" s="59" t="s">
        <v>1469</v>
      </c>
      <c r="E216" s="59" t="s">
        <v>156</v>
      </c>
      <c r="F216" s="60" t="str">
        <f t="shared" si="8"/>
        <v>외주</v>
      </c>
      <c r="G216" s="61" t="s">
        <v>31</v>
      </c>
      <c r="H216" s="62">
        <v>119</v>
      </c>
      <c r="I216" s="33" t="s">
        <v>2081</v>
      </c>
      <c r="J216" s="33" t="s">
        <v>2082</v>
      </c>
      <c r="K216" s="33" t="s">
        <v>2083</v>
      </c>
      <c r="L216" s="41">
        <v>2</v>
      </c>
      <c r="M216" s="38" t="s">
        <v>34</v>
      </c>
      <c r="N216" s="63">
        <v>2</v>
      </c>
      <c r="O216" s="64">
        <f>IF(B216&gt;0,_xlfn.COUNTIFS($B$24:B216,B216,$H$24:H216,H216),"")</f>
        <v>2</v>
      </c>
      <c r="P216" s="65"/>
      <c r="Q216" s="66" t="str">
        <f t="shared" si="9"/>
        <v>등록</v>
      </c>
      <c r="R216" s="34" t="s">
        <v>36</v>
      </c>
      <c r="S216" s="30"/>
    </row>
    <row r="217" spans="1:19" ht="17.25" customHeight="1" hidden="1" outlineLevel="1">
      <c r="A217" s="58" t="str">
        <f aca="true" t="shared" si="10" ref="A217:A280">B217&amp;F217&amp;N217</f>
        <v>2118671467외주1</v>
      </c>
      <c r="B217" s="37">
        <v>2118671467</v>
      </c>
      <c r="C217" s="59" t="s">
        <v>152</v>
      </c>
      <c r="D217" s="59" t="s">
        <v>153</v>
      </c>
      <c r="E217" s="59" t="s">
        <v>138</v>
      </c>
      <c r="F217" s="60" t="str">
        <f aca="true" t="shared" si="11" ref="F217:F280">IF(M217="S","외주","자재")</f>
        <v>외주</v>
      </c>
      <c r="G217" s="61" t="s">
        <v>44</v>
      </c>
      <c r="H217" s="62">
        <v>120</v>
      </c>
      <c r="I217" s="33" t="s">
        <v>154</v>
      </c>
      <c r="J217" s="33" t="s">
        <v>155</v>
      </c>
      <c r="K217" s="33" t="s">
        <v>2084</v>
      </c>
      <c r="L217" s="41">
        <v>1</v>
      </c>
      <c r="M217" s="38" t="s">
        <v>34</v>
      </c>
      <c r="N217" s="63">
        <v>1</v>
      </c>
      <c r="O217" s="64">
        <f>IF(B217&gt;0,_xlfn.COUNTIFS($B$24:B217,B217,$H$24:H217,H217),"")</f>
        <v>1</v>
      </c>
      <c r="P217" s="65"/>
      <c r="Q217" s="66" t="str">
        <f aca="true" t="shared" si="12" ref="Q217:Q280">IF(R217="3 탈락","탈락","등록")</f>
        <v>탈락</v>
      </c>
      <c r="R217" s="34" t="s">
        <v>45</v>
      </c>
      <c r="S217" s="30"/>
    </row>
    <row r="218" spans="1:19" ht="17.25" customHeight="1" hidden="1" outlineLevel="1">
      <c r="A218" s="58" t="str">
        <f t="shared" si="10"/>
        <v>1138611641외주1</v>
      </c>
      <c r="B218" s="37">
        <v>1138611641</v>
      </c>
      <c r="C218" s="59" t="s">
        <v>1229</v>
      </c>
      <c r="D218" s="59" t="s">
        <v>1392</v>
      </c>
      <c r="E218" s="59" t="s">
        <v>613</v>
      </c>
      <c r="F218" s="60" t="str">
        <f t="shared" si="11"/>
        <v>외주</v>
      </c>
      <c r="G218" s="61" t="s">
        <v>31</v>
      </c>
      <c r="H218" s="62">
        <v>121</v>
      </c>
      <c r="I218" s="33" t="s">
        <v>1629</v>
      </c>
      <c r="J218" s="33" t="s">
        <v>1630</v>
      </c>
      <c r="K218" s="33" t="s">
        <v>2085</v>
      </c>
      <c r="L218" s="41">
        <v>1</v>
      </c>
      <c r="M218" s="38" t="s">
        <v>34</v>
      </c>
      <c r="N218" s="63">
        <v>1</v>
      </c>
      <c r="O218" s="64">
        <f>IF(B218&gt;0,_xlfn.COUNTIFS($B$24:B218,B218,$H$24:H218,H218),"")</f>
        <v>1</v>
      </c>
      <c r="P218" s="65"/>
      <c r="Q218" s="66" t="str">
        <f t="shared" si="12"/>
        <v>등록</v>
      </c>
      <c r="R218" s="34" t="s">
        <v>36</v>
      </c>
      <c r="S218" s="30"/>
    </row>
    <row r="219" spans="1:19" ht="17.25" customHeight="1" hidden="1" outlineLevel="1">
      <c r="A219" s="58" t="str">
        <f t="shared" si="10"/>
        <v>2078148017외주1</v>
      </c>
      <c r="B219" s="37">
        <v>2078148017</v>
      </c>
      <c r="C219" s="59" t="s">
        <v>2086</v>
      </c>
      <c r="D219" s="59" t="s">
        <v>2087</v>
      </c>
      <c r="E219" s="59" t="s">
        <v>42</v>
      </c>
      <c r="F219" s="60" t="str">
        <f t="shared" si="11"/>
        <v>외주</v>
      </c>
      <c r="G219" s="61" t="s">
        <v>31</v>
      </c>
      <c r="H219" s="62">
        <v>122</v>
      </c>
      <c r="I219" s="33" t="s">
        <v>2088</v>
      </c>
      <c r="J219" s="33" t="s">
        <v>2089</v>
      </c>
      <c r="K219" s="33" t="s">
        <v>2090</v>
      </c>
      <c r="L219" s="41">
        <v>1</v>
      </c>
      <c r="M219" s="38" t="s">
        <v>34</v>
      </c>
      <c r="N219" s="63">
        <v>1</v>
      </c>
      <c r="O219" s="64">
        <f>IF(B219&gt;0,_xlfn.COUNTIFS($B$24:B219,B219,$H$24:H219,H219),"")</f>
        <v>1</v>
      </c>
      <c r="P219" s="65"/>
      <c r="Q219" s="66" t="str">
        <f t="shared" si="12"/>
        <v>등록</v>
      </c>
      <c r="R219" s="34" t="s">
        <v>36</v>
      </c>
      <c r="S219" s="30"/>
    </row>
    <row r="220" spans="1:19" ht="17.25" customHeight="1" hidden="1" outlineLevel="1">
      <c r="A220" s="58" t="str">
        <f t="shared" si="10"/>
        <v>4108174810외주1</v>
      </c>
      <c r="B220" s="37">
        <v>4108174810</v>
      </c>
      <c r="C220" s="59" t="s">
        <v>1235</v>
      </c>
      <c r="D220" s="59" t="s">
        <v>1398</v>
      </c>
      <c r="E220" s="59" t="s">
        <v>59</v>
      </c>
      <c r="F220" s="60" t="str">
        <f t="shared" si="11"/>
        <v>외주</v>
      </c>
      <c r="G220" s="61" t="s">
        <v>31</v>
      </c>
      <c r="H220" s="62">
        <v>123</v>
      </c>
      <c r="I220" s="33" t="s">
        <v>1640</v>
      </c>
      <c r="J220" s="33" t="s">
        <v>1641</v>
      </c>
      <c r="K220" s="33" t="s">
        <v>2091</v>
      </c>
      <c r="L220" s="41">
        <v>2</v>
      </c>
      <c r="M220" s="38" t="s">
        <v>34</v>
      </c>
      <c r="N220" s="63">
        <v>1</v>
      </c>
      <c r="O220" s="64">
        <f>IF(B220&gt;0,_xlfn.COUNTIFS($B$24:B220,B220,$H$24:H220,H220),"")</f>
        <v>1</v>
      </c>
      <c r="P220" s="65"/>
      <c r="Q220" s="66" t="str">
        <f t="shared" si="12"/>
        <v>등록</v>
      </c>
      <c r="R220" s="34" t="s">
        <v>52</v>
      </c>
      <c r="S220" s="30"/>
    </row>
    <row r="221" spans="1:19" ht="17.25" customHeight="1" hidden="1" outlineLevel="1">
      <c r="A221" s="58" t="str">
        <f t="shared" si="10"/>
        <v>4108174810외주2</v>
      </c>
      <c r="B221" s="37">
        <v>4108174810</v>
      </c>
      <c r="C221" s="59" t="s">
        <v>1235</v>
      </c>
      <c r="D221" s="59" t="s">
        <v>1398</v>
      </c>
      <c r="E221" s="59" t="s">
        <v>86</v>
      </c>
      <c r="F221" s="60" t="str">
        <f t="shared" si="11"/>
        <v>외주</v>
      </c>
      <c r="G221" s="61" t="s">
        <v>31</v>
      </c>
      <c r="H221" s="62">
        <v>123</v>
      </c>
      <c r="I221" s="33" t="s">
        <v>1640</v>
      </c>
      <c r="J221" s="33" t="s">
        <v>1641</v>
      </c>
      <c r="K221" s="33" t="s">
        <v>2091</v>
      </c>
      <c r="L221" s="41">
        <v>2</v>
      </c>
      <c r="M221" s="38" t="s">
        <v>34</v>
      </c>
      <c r="N221" s="63">
        <v>2</v>
      </c>
      <c r="O221" s="64">
        <f>IF(B221&gt;0,_xlfn.COUNTIFS($B$24:B221,B221,$H$24:H221,H221),"")</f>
        <v>2</v>
      </c>
      <c r="P221" s="65"/>
      <c r="Q221" s="66" t="str">
        <f t="shared" si="12"/>
        <v>등록</v>
      </c>
      <c r="R221" s="34" t="s">
        <v>52</v>
      </c>
      <c r="S221" s="30"/>
    </row>
    <row r="222" spans="1:19" ht="17.25" customHeight="1" hidden="1" outlineLevel="1">
      <c r="A222" s="58" t="str">
        <f t="shared" si="10"/>
        <v>1298119129외주1</v>
      </c>
      <c r="B222" s="37">
        <v>1298119129</v>
      </c>
      <c r="C222" s="59" t="s">
        <v>1204</v>
      </c>
      <c r="D222" s="59" t="s">
        <v>1363</v>
      </c>
      <c r="E222" s="59" t="s">
        <v>138</v>
      </c>
      <c r="F222" s="60" t="str">
        <f t="shared" si="11"/>
        <v>외주</v>
      </c>
      <c r="G222" s="61" t="s">
        <v>44</v>
      </c>
      <c r="H222" s="62">
        <v>124</v>
      </c>
      <c r="I222" s="33" t="s">
        <v>1569</v>
      </c>
      <c r="J222" s="33" t="s">
        <v>1570</v>
      </c>
      <c r="K222" s="33" t="s">
        <v>2092</v>
      </c>
      <c r="L222" s="41">
        <v>3</v>
      </c>
      <c r="M222" s="38" t="s">
        <v>34</v>
      </c>
      <c r="N222" s="63">
        <v>1</v>
      </c>
      <c r="O222" s="64">
        <f>IF(B222&gt;0,_xlfn.COUNTIFS($B$24:B222,B222,$H$24:H222,H222),"")</f>
        <v>1</v>
      </c>
      <c r="P222" s="65"/>
      <c r="Q222" s="66" t="str">
        <f t="shared" si="12"/>
        <v>탈락</v>
      </c>
      <c r="R222" s="34" t="s">
        <v>45</v>
      </c>
      <c r="S222" s="30"/>
    </row>
    <row r="223" spans="1:19" ht="17.25" customHeight="1" hidden="1" outlineLevel="1">
      <c r="A223" s="58" t="str">
        <f t="shared" si="10"/>
        <v>1298119129외주2</v>
      </c>
      <c r="B223" s="37">
        <v>1298119129</v>
      </c>
      <c r="C223" s="59" t="s">
        <v>1204</v>
      </c>
      <c r="D223" s="59" t="s">
        <v>1363</v>
      </c>
      <c r="E223" s="59" t="s">
        <v>43</v>
      </c>
      <c r="F223" s="60" t="str">
        <f t="shared" si="11"/>
        <v>외주</v>
      </c>
      <c r="G223" s="61" t="s">
        <v>44</v>
      </c>
      <c r="H223" s="62">
        <v>124</v>
      </c>
      <c r="I223" s="33" t="s">
        <v>1569</v>
      </c>
      <c r="J223" s="33" t="s">
        <v>1570</v>
      </c>
      <c r="K223" s="33" t="s">
        <v>2092</v>
      </c>
      <c r="L223" s="41">
        <v>3</v>
      </c>
      <c r="M223" s="38" t="s">
        <v>34</v>
      </c>
      <c r="N223" s="63">
        <v>2</v>
      </c>
      <c r="O223" s="64">
        <f>IF(B223&gt;0,_xlfn.COUNTIFS($B$24:B223,B223,$H$24:H223,H223),"")</f>
        <v>2</v>
      </c>
      <c r="P223" s="65"/>
      <c r="Q223" s="66" t="str">
        <f t="shared" si="12"/>
        <v>탈락</v>
      </c>
      <c r="R223" s="34" t="s">
        <v>45</v>
      </c>
      <c r="S223" s="30"/>
    </row>
    <row r="224" spans="1:19" ht="17.25" customHeight="1" hidden="1" outlineLevel="1">
      <c r="A224" s="58" t="str">
        <f t="shared" si="10"/>
        <v>1298119129외주3</v>
      </c>
      <c r="B224" s="37">
        <v>1298119129</v>
      </c>
      <c r="C224" s="59" t="s">
        <v>1204</v>
      </c>
      <c r="D224" s="59" t="s">
        <v>1363</v>
      </c>
      <c r="E224" s="59" t="s">
        <v>39</v>
      </c>
      <c r="F224" s="60" t="str">
        <f t="shared" si="11"/>
        <v>외주</v>
      </c>
      <c r="G224" s="61" t="s">
        <v>44</v>
      </c>
      <c r="H224" s="62">
        <v>124</v>
      </c>
      <c r="I224" s="33" t="s">
        <v>1569</v>
      </c>
      <c r="J224" s="33" t="s">
        <v>1570</v>
      </c>
      <c r="K224" s="33" t="s">
        <v>2092</v>
      </c>
      <c r="L224" s="41">
        <v>3</v>
      </c>
      <c r="M224" s="38" t="s">
        <v>34</v>
      </c>
      <c r="N224" s="63">
        <v>3</v>
      </c>
      <c r="O224" s="64">
        <f>IF(B224&gt;0,_xlfn.COUNTIFS($B$24:B224,B224,$H$24:H224,H224),"")</f>
        <v>3</v>
      </c>
      <c r="P224" s="65"/>
      <c r="Q224" s="66" t="str">
        <f t="shared" si="12"/>
        <v>탈락</v>
      </c>
      <c r="R224" s="34" t="s">
        <v>45</v>
      </c>
      <c r="S224" s="30"/>
    </row>
    <row r="225" spans="1:19" ht="17.25" customHeight="1" hidden="1" outlineLevel="1">
      <c r="A225" s="58" t="str">
        <f t="shared" si="10"/>
        <v>1078148454외주1</v>
      </c>
      <c r="B225" s="37">
        <v>1078148454</v>
      </c>
      <c r="C225" s="59" t="s">
        <v>634</v>
      </c>
      <c r="D225" s="59" t="s">
        <v>635</v>
      </c>
      <c r="E225" s="59" t="s">
        <v>237</v>
      </c>
      <c r="F225" s="60" t="str">
        <f t="shared" si="11"/>
        <v>외주</v>
      </c>
      <c r="G225" s="61" t="s">
        <v>44</v>
      </c>
      <c r="H225" s="62">
        <v>125</v>
      </c>
      <c r="I225" s="33" t="s">
        <v>636</v>
      </c>
      <c r="J225" s="33" t="s">
        <v>637</v>
      </c>
      <c r="K225" s="33" t="s">
        <v>638</v>
      </c>
      <c r="L225" s="41">
        <v>2</v>
      </c>
      <c r="M225" s="38" t="s">
        <v>34</v>
      </c>
      <c r="N225" s="63">
        <v>1</v>
      </c>
      <c r="O225" s="64">
        <f>IF(B225&gt;0,_xlfn.COUNTIFS($B$24:B225,B225,$H$24:H225,H225),"")</f>
        <v>1</v>
      </c>
      <c r="P225" s="65"/>
      <c r="Q225" s="66" t="str">
        <f t="shared" si="12"/>
        <v>탈락</v>
      </c>
      <c r="R225" s="34" t="s">
        <v>45</v>
      </c>
      <c r="S225" s="30"/>
    </row>
    <row r="226" spans="1:19" ht="17.25" customHeight="1" hidden="1" outlineLevel="1">
      <c r="A226" s="58" t="str">
        <f t="shared" si="10"/>
        <v>1078148454외주2</v>
      </c>
      <c r="B226" s="37">
        <v>1078148454</v>
      </c>
      <c r="C226" s="59" t="s">
        <v>634</v>
      </c>
      <c r="D226" s="59" t="s">
        <v>635</v>
      </c>
      <c r="E226" s="59" t="s">
        <v>183</v>
      </c>
      <c r="F226" s="60" t="str">
        <f t="shared" si="11"/>
        <v>외주</v>
      </c>
      <c r="G226" s="61" t="s">
        <v>44</v>
      </c>
      <c r="H226" s="62">
        <v>125</v>
      </c>
      <c r="I226" s="33" t="s">
        <v>636</v>
      </c>
      <c r="J226" s="33" t="s">
        <v>637</v>
      </c>
      <c r="K226" s="33" t="s">
        <v>638</v>
      </c>
      <c r="L226" s="41">
        <v>2</v>
      </c>
      <c r="M226" s="38" t="s">
        <v>34</v>
      </c>
      <c r="N226" s="63">
        <v>2</v>
      </c>
      <c r="O226" s="64">
        <f>IF(B226&gt;0,_xlfn.COUNTIFS($B$24:B226,B226,$H$24:H226,H226),"")</f>
        <v>2</v>
      </c>
      <c r="P226" s="65"/>
      <c r="Q226" s="66" t="str">
        <f t="shared" si="12"/>
        <v>탈락</v>
      </c>
      <c r="R226" s="34" t="s">
        <v>45</v>
      </c>
      <c r="S226" s="30"/>
    </row>
    <row r="227" spans="1:19" ht="17.25" customHeight="1" hidden="1" outlineLevel="1">
      <c r="A227" s="58" t="str">
        <f t="shared" si="10"/>
        <v>1298125903외주1</v>
      </c>
      <c r="B227" s="37">
        <v>1298125903</v>
      </c>
      <c r="C227" s="59" t="s">
        <v>84</v>
      </c>
      <c r="D227" s="59" t="s">
        <v>85</v>
      </c>
      <c r="E227" s="59" t="s">
        <v>86</v>
      </c>
      <c r="F227" s="60" t="str">
        <f t="shared" si="11"/>
        <v>외주</v>
      </c>
      <c r="G227" s="61" t="s">
        <v>31</v>
      </c>
      <c r="H227" s="62">
        <v>126</v>
      </c>
      <c r="I227" s="33" t="s">
        <v>87</v>
      </c>
      <c r="J227" s="33" t="s">
        <v>88</v>
      </c>
      <c r="K227" s="33" t="s">
        <v>89</v>
      </c>
      <c r="L227" s="41">
        <v>2</v>
      </c>
      <c r="M227" s="38" t="s">
        <v>34</v>
      </c>
      <c r="N227" s="63">
        <v>1</v>
      </c>
      <c r="O227" s="64">
        <f>IF(B227&gt;0,_xlfn.COUNTIFS($B$24:B227,B227,$H$24:H227,H227),"")</f>
        <v>1</v>
      </c>
      <c r="P227" s="65"/>
      <c r="Q227" s="66" t="str">
        <f t="shared" si="12"/>
        <v>등록</v>
      </c>
      <c r="R227" s="34" t="s">
        <v>52</v>
      </c>
      <c r="S227" s="30"/>
    </row>
    <row r="228" spans="1:19" ht="17.25" customHeight="1" hidden="1" outlineLevel="1">
      <c r="A228" s="58" t="str">
        <f t="shared" si="10"/>
        <v>1298125903외주2</v>
      </c>
      <c r="B228" s="37">
        <v>1298125903</v>
      </c>
      <c r="C228" s="59" t="s">
        <v>84</v>
      </c>
      <c r="D228" s="59" t="s">
        <v>85</v>
      </c>
      <c r="E228" s="59" t="s">
        <v>90</v>
      </c>
      <c r="F228" s="60" t="str">
        <f t="shared" si="11"/>
        <v>외주</v>
      </c>
      <c r="G228" s="61" t="s">
        <v>31</v>
      </c>
      <c r="H228" s="62">
        <v>126</v>
      </c>
      <c r="I228" s="33" t="s">
        <v>87</v>
      </c>
      <c r="J228" s="33" t="s">
        <v>88</v>
      </c>
      <c r="K228" s="33" t="s">
        <v>89</v>
      </c>
      <c r="L228" s="41">
        <v>2</v>
      </c>
      <c r="M228" s="38" t="s">
        <v>34</v>
      </c>
      <c r="N228" s="63">
        <v>2</v>
      </c>
      <c r="O228" s="64">
        <f>IF(B228&gt;0,_xlfn.COUNTIFS($B$24:B228,B228,$H$24:H228,H228),"")</f>
        <v>2</v>
      </c>
      <c r="P228" s="65"/>
      <c r="Q228" s="66" t="str">
        <f t="shared" si="12"/>
        <v>등록</v>
      </c>
      <c r="R228" s="34" t="s">
        <v>52</v>
      </c>
      <c r="S228" s="30"/>
    </row>
    <row r="229" spans="1:19" ht="17.25" customHeight="1" hidden="1" outlineLevel="1">
      <c r="A229" s="58" t="str">
        <f t="shared" si="10"/>
        <v>1138606454외주1</v>
      </c>
      <c r="B229" s="37">
        <v>1138606454</v>
      </c>
      <c r="C229" s="59" t="s">
        <v>1134</v>
      </c>
      <c r="D229" s="59" t="s">
        <v>101</v>
      </c>
      <c r="E229" s="59" t="s">
        <v>117</v>
      </c>
      <c r="F229" s="60" t="str">
        <f t="shared" si="11"/>
        <v>외주</v>
      </c>
      <c r="G229" s="61" t="s">
        <v>31</v>
      </c>
      <c r="H229" s="62">
        <v>127</v>
      </c>
      <c r="I229" s="33" t="s">
        <v>1135</v>
      </c>
      <c r="J229" s="33" t="s">
        <v>1136</v>
      </c>
      <c r="K229" s="33" t="s">
        <v>2093</v>
      </c>
      <c r="L229" s="41">
        <v>1</v>
      </c>
      <c r="M229" s="38" t="s">
        <v>34</v>
      </c>
      <c r="N229" s="63">
        <v>1</v>
      </c>
      <c r="O229" s="64">
        <f>IF(B229&gt;0,_xlfn.COUNTIFS($B$24:B229,B229,$H$24:H229,H229),"")</f>
        <v>1</v>
      </c>
      <c r="P229" s="65"/>
      <c r="Q229" s="66" t="str">
        <f t="shared" si="12"/>
        <v>등록</v>
      </c>
      <c r="R229" s="34" t="s">
        <v>36</v>
      </c>
      <c r="S229" s="30"/>
    </row>
    <row r="230" spans="1:19" ht="17.25" customHeight="1" hidden="1" outlineLevel="1">
      <c r="A230" s="58" t="str">
        <f t="shared" si="10"/>
        <v>2128199823외주1</v>
      </c>
      <c r="B230" s="37">
        <v>2128199823</v>
      </c>
      <c r="C230" s="59" t="s">
        <v>2094</v>
      </c>
      <c r="D230" s="59" t="s">
        <v>2095</v>
      </c>
      <c r="E230" s="59" t="s">
        <v>2096</v>
      </c>
      <c r="F230" s="60" t="str">
        <f t="shared" si="11"/>
        <v>외주</v>
      </c>
      <c r="G230" s="61" t="s">
        <v>31</v>
      </c>
      <c r="H230" s="62">
        <v>128</v>
      </c>
      <c r="I230" s="33" t="s">
        <v>2097</v>
      </c>
      <c r="J230" s="33" t="s">
        <v>2098</v>
      </c>
      <c r="K230" s="33" t="s">
        <v>2099</v>
      </c>
      <c r="L230" s="41">
        <v>3</v>
      </c>
      <c r="M230" s="38" t="s">
        <v>34</v>
      </c>
      <c r="N230" s="63">
        <v>1</v>
      </c>
      <c r="O230" s="64">
        <f>IF(B230&gt;0,_xlfn.COUNTIFS($B$24:B230,B230,$H$24:H230,H230),"")</f>
        <v>1</v>
      </c>
      <c r="P230" s="65"/>
      <c r="Q230" s="66" t="str">
        <f t="shared" si="12"/>
        <v>등록</v>
      </c>
      <c r="R230" s="34" t="s">
        <v>52</v>
      </c>
      <c r="S230" s="30"/>
    </row>
    <row r="231" spans="1:19" ht="17.25" customHeight="1" hidden="1" outlineLevel="1">
      <c r="A231" s="58" t="str">
        <f t="shared" si="10"/>
        <v>2128199823외주2</v>
      </c>
      <c r="B231" s="37">
        <v>2128199823</v>
      </c>
      <c r="C231" s="59" t="s">
        <v>2094</v>
      </c>
      <c r="D231" s="59" t="s">
        <v>2095</v>
      </c>
      <c r="E231" s="59" t="s">
        <v>196</v>
      </c>
      <c r="F231" s="60" t="str">
        <f t="shared" si="11"/>
        <v>외주</v>
      </c>
      <c r="G231" s="61" t="s">
        <v>31</v>
      </c>
      <c r="H231" s="62">
        <v>128</v>
      </c>
      <c r="I231" s="33" t="s">
        <v>2097</v>
      </c>
      <c r="J231" s="33" t="s">
        <v>2098</v>
      </c>
      <c r="K231" s="33" t="s">
        <v>2099</v>
      </c>
      <c r="L231" s="41">
        <v>3</v>
      </c>
      <c r="M231" s="38" t="s">
        <v>34</v>
      </c>
      <c r="N231" s="63">
        <v>2</v>
      </c>
      <c r="O231" s="64">
        <f>IF(B231&gt;0,_xlfn.COUNTIFS($B$24:B231,B231,$H$24:H231,H231),"")</f>
        <v>2</v>
      </c>
      <c r="P231" s="65"/>
      <c r="Q231" s="66" t="str">
        <f t="shared" si="12"/>
        <v>등록</v>
      </c>
      <c r="R231" s="34" t="s">
        <v>52</v>
      </c>
      <c r="S231" s="30"/>
    </row>
    <row r="232" spans="1:19" ht="17.25" customHeight="1" hidden="1" outlineLevel="1">
      <c r="A232" s="58" t="str">
        <f t="shared" si="10"/>
        <v>2128199823외주3</v>
      </c>
      <c r="B232" s="37">
        <v>2128199823</v>
      </c>
      <c r="C232" s="59" t="s">
        <v>2094</v>
      </c>
      <c r="D232" s="59" t="s">
        <v>2095</v>
      </c>
      <c r="E232" s="59" t="s">
        <v>231</v>
      </c>
      <c r="F232" s="60" t="str">
        <f t="shared" si="11"/>
        <v>외주</v>
      </c>
      <c r="G232" s="61" t="s">
        <v>44</v>
      </c>
      <c r="H232" s="62">
        <v>128</v>
      </c>
      <c r="I232" s="33" t="s">
        <v>2097</v>
      </c>
      <c r="J232" s="33" t="s">
        <v>2098</v>
      </c>
      <c r="K232" s="33" t="s">
        <v>2099</v>
      </c>
      <c r="L232" s="41">
        <v>3</v>
      </c>
      <c r="M232" s="38" t="s">
        <v>34</v>
      </c>
      <c r="N232" s="63">
        <v>3</v>
      </c>
      <c r="O232" s="64">
        <f>IF(B232&gt;0,_xlfn.COUNTIFS($B$24:B232,B232,$H$24:H232,H232),"")</f>
        <v>3</v>
      </c>
      <c r="P232" s="65"/>
      <c r="Q232" s="66" t="str">
        <f t="shared" si="12"/>
        <v>탈락</v>
      </c>
      <c r="R232" s="34" t="s">
        <v>45</v>
      </c>
      <c r="S232" s="30"/>
    </row>
    <row r="233" spans="1:19" ht="17.25" customHeight="1" hidden="1" outlineLevel="1">
      <c r="A233" s="58" t="str">
        <f t="shared" si="10"/>
        <v>1208198864외주1</v>
      </c>
      <c r="B233" s="37">
        <v>1208198864</v>
      </c>
      <c r="C233" s="59" t="s">
        <v>352</v>
      </c>
      <c r="D233" s="59" t="s">
        <v>353</v>
      </c>
      <c r="E233" s="59" t="s">
        <v>30</v>
      </c>
      <c r="F233" s="60" t="str">
        <f t="shared" si="11"/>
        <v>외주</v>
      </c>
      <c r="G233" s="61" t="s">
        <v>31</v>
      </c>
      <c r="H233" s="62">
        <v>129</v>
      </c>
      <c r="I233" s="33" t="s">
        <v>354</v>
      </c>
      <c r="J233" s="33" t="s">
        <v>355</v>
      </c>
      <c r="K233" s="33" t="s">
        <v>2100</v>
      </c>
      <c r="L233" s="41">
        <v>3</v>
      </c>
      <c r="M233" s="38" t="s">
        <v>34</v>
      </c>
      <c r="N233" s="63">
        <v>1</v>
      </c>
      <c r="O233" s="64">
        <f>IF(B233&gt;0,_xlfn.COUNTIFS($B$24:B233,B233,$H$24:H233,H233),"")</f>
        <v>1</v>
      </c>
      <c r="P233" s="65"/>
      <c r="Q233" s="66" t="str">
        <f t="shared" si="12"/>
        <v>등록</v>
      </c>
      <c r="R233" s="34" t="s">
        <v>52</v>
      </c>
      <c r="S233" s="30"/>
    </row>
    <row r="234" spans="1:19" ht="17.25" customHeight="1" hidden="1" outlineLevel="1">
      <c r="A234" s="58" t="str">
        <f t="shared" si="10"/>
        <v>1208198864외주2</v>
      </c>
      <c r="B234" s="37">
        <v>1208198864</v>
      </c>
      <c r="C234" s="59" t="s">
        <v>352</v>
      </c>
      <c r="D234" s="59" t="s">
        <v>353</v>
      </c>
      <c r="E234" s="59" t="s">
        <v>43</v>
      </c>
      <c r="F234" s="60" t="str">
        <f t="shared" si="11"/>
        <v>외주</v>
      </c>
      <c r="G234" s="61" t="s">
        <v>31</v>
      </c>
      <c r="H234" s="62">
        <v>129</v>
      </c>
      <c r="I234" s="33" t="s">
        <v>354</v>
      </c>
      <c r="J234" s="33" t="s">
        <v>355</v>
      </c>
      <c r="K234" s="33" t="s">
        <v>2100</v>
      </c>
      <c r="L234" s="41">
        <v>3</v>
      </c>
      <c r="M234" s="38" t="s">
        <v>34</v>
      </c>
      <c r="N234" s="63">
        <v>2</v>
      </c>
      <c r="O234" s="64">
        <f>IF(B234&gt;0,_xlfn.COUNTIFS($B$24:B234,B234,$H$24:H234,H234),"")</f>
        <v>2</v>
      </c>
      <c r="P234" s="65"/>
      <c r="Q234" s="66" t="str">
        <f t="shared" si="12"/>
        <v>등록</v>
      </c>
      <c r="R234" s="34" t="s">
        <v>52</v>
      </c>
      <c r="S234" s="30"/>
    </row>
    <row r="235" spans="1:19" ht="17.25" customHeight="1" hidden="1" outlineLevel="1">
      <c r="A235" s="58" t="str">
        <f t="shared" si="10"/>
        <v>1208198864외주3</v>
      </c>
      <c r="B235" s="37">
        <v>1208198864</v>
      </c>
      <c r="C235" s="59" t="s">
        <v>352</v>
      </c>
      <c r="D235" s="59" t="s">
        <v>353</v>
      </c>
      <c r="E235" s="59" t="s">
        <v>35</v>
      </c>
      <c r="F235" s="60" t="str">
        <f t="shared" si="11"/>
        <v>외주</v>
      </c>
      <c r="G235" s="61" t="s">
        <v>31</v>
      </c>
      <c r="H235" s="62">
        <v>129</v>
      </c>
      <c r="I235" s="33" t="s">
        <v>354</v>
      </c>
      <c r="J235" s="33" t="s">
        <v>355</v>
      </c>
      <c r="K235" s="33" t="s">
        <v>2100</v>
      </c>
      <c r="L235" s="41">
        <v>3</v>
      </c>
      <c r="M235" s="38" t="s">
        <v>34</v>
      </c>
      <c r="N235" s="63">
        <v>3</v>
      </c>
      <c r="O235" s="64">
        <f>IF(B235&gt;0,_xlfn.COUNTIFS($B$24:B235,B235,$H$24:H235,H235),"")</f>
        <v>3</v>
      </c>
      <c r="P235" s="65"/>
      <c r="Q235" s="66" t="str">
        <f t="shared" si="12"/>
        <v>등록</v>
      </c>
      <c r="R235" s="34" t="s">
        <v>52</v>
      </c>
      <c r="S235" s="30"/>
    </row>
    <row r="236" spans="1:19" ht="17.25" customHeight="1" hidden="1" outlineLevel="1">
      <c r="A236" s="58" t="str">
        <f t="shared" si="10"/>
        <v>1068160722외주1</v>
      </c>
      <c r="B236" s="37">
        <v>1068160722</v>
      </c>
      <c r="C236" s="59" t="s">
        <v>2101</v>
      </c>
      <c r="D236" s="59" t="s">
        <v>2102</v>
      </c>
      <c r="E236" s="59" t="s">
        <v>97</v>
      </c>
      <c r="F236" s="60" t="str">
        <f t="shared" si="11"/>
        <v>외주</v>
      </c>
      <c r="G236" s="61" t="s">
        <v>44</v>
      </c>
      <c r="H236" s="62">
        <v>130</v>
      </c>
      <c r="I236" s="33" t="s">
        <v>2103</v>
      </c>
      <c r="J236" s="33" t="s">
        <v>2104</v>
      </c>
      <c r="K236" s="33" t="s">
        <v>2105</v>
      </c>
      <c r="L236" s="41">
        <v>1</v>
      </c>
      <c r="M236" s="38" t="s">
        <v>34</v>
      </c>
      <c r="N236" s="63">
        <v>1</v>
      </c>
      <c r="O236" s="64">
        <f>IF(B236&gt;0,_xlfn.COUNTIFS($B$24:B236,B236,$H$24:H236,H236),"")</f>
        <v>1</v>
      </c>
      <c r="P236" s="65"/>
      <c r="Q236" s="66" t="str">
        <f t="shared" si="12"/>
        <v>탈락</v>
      </c>
      <c r="R236" s="34" t="s">
        <v>45</v>
      </c>
      <c r="S236" s="30"/>
    </row>
    <row r="237" spans="1:19" ht="17.25" customHeight="1" hidden="1" outlineLevel="1">
      <c r="A237" s="58" t="str">
        <f t="shared" si="10"/>
        <v>1138152609외주1</v>
      </c>
      <c r="B237" s="37">
        <v>1138152609</v>
      </c>
      <c r="C237" s="59" t="s">
        <v>2106</v>
      </c>
      <c r="D237" s="59" t="s">
        <v>2107</v>
      </c>
      <c r="E237" s="59" t="s">
        <v>138</v>
      </c>
      <c r="F237" s="60" t="str">
        <f t="shared" si="11"/>
        <v>외주</v>
      </c>
      <c r="G237" s="61" t="s">
        <v>31</v>
      </c>
      <c r="H237" s="62">
        <v>131</v>
      </c>
      <c r="I237" s="33" t="s">
        <v>2108</v>
      </c>
      <c r="J237" s="33" t="s">
        <v>2109</v>
      </c>
      <c r="K237" s="33" t="s">
        <v>2110</v>
      </c>
      <c r="L237" s="41">
        <v>1</v>
      </c>
      <c r="M237" s="38" t="s">
        <v>34</v>
      </c>
      <c r="N237" s="63">
        <v>1</v>
      </c>
      <c r="O237" s="64">
        <f>IF(B237&gt;0,_xlfn.COUNTIFS($B$24:B237,B237,$H$24:H237,H237),"")</f>
        <v>1</v>
      </c>
      <c r="P237" s="65"/>
      <c r="Q237" s="66" t="str">
        <f t="shared" si="12"/>
        <v>등록</v>
      </c>
      <c r="R237" s="34" t="s">
        <v>36</v>
      </c>
      <c r="S237" s="30"/>
    </row>
    <row r="238" spans="1:19" ht="17.25" customHeight="1" hidden="1" outlineLevel="1">
      <c r="A238" s="58" t="str">
        <f t="shared" si="10"/>
        <v>1148131024외주1</v>
      </c>
      <c r="B238" s="37">
        <v>1148131024</v>
      </c>
      <c r="C238" s="59" t="s">
        <v>1241</v>
      </c>
      <c r="D238" s="59" t="s">
        <v>2111</v>
      </c>
      <c r="E238" s="59" t="s">
        <v>43</v>
      </c>
      <c r="F238" s="60" t="str">
        <f t="shared" si="11"/>
        <v>외주</v>
      </c>
      <c r="G238" s="61" t="s">
        <v>44</v>
      </c>
      <c r="H238" s="62">
        <v>132</v>
      </c>
      <c r="I238" s="33" t="s">
        <v>1654</v>
      </c>
      <c r="J238" s="33" t="s">
        <v>1655</v>
      </c>
      <c r="K238" s="33" t="s">
        <v>2112</v>
      </c>
      <c r="L238" s="41">
        <v>2</v>
      </c>
      <c r="M238" s="38" t="s">
        <v>34</v>
      </c>
      <c r="N238" s="63">
        <v>1</v>
      </c>
      <c r="O238" s="64">
        <f>IF(B238&gt;0,_xlfn.COUNTIFS($B$24:B238,B238,$H$24:H238,H238),"")</f>
        <v>1</v>
      </c>
      <c r="P238" s="65"/>
      <c r="Q238" s="66" t="str">
        <f t="shared" si="12"/>
        <v>탈락</v>
      </c>
      <c r="R238" s="34" t="s">
        <v>45</v>
      </c>
      <c r="S238" s="30"/>
    </row>
    <row r="239" spans="1:19" ht="17.25" customHeight="1" hidden="1" outlineLevel="1">
      <c r="A239" s="58" t="str">
        <f t="shared" si="10"/>
        <v>1148131024외주2</v>
      </c>
      <c r="B239" s="37">
        <v>1148131024</v>
      </c>
      <c r="C239" s="59" t="s">
        <v>1241</v>
      </c>
      <c r="D239" s="59" t="s">
        <v>2111</v>
      </c>
      <c r="E239" s="59" t="s">
        <v>247</v>
      </c>
      <c r="F239" s="60" t="str">
        <f t="shared" si="11"/>
        <v>외주</v>
      </c>
      <c r="G239" s="61" t="s">
        <v>44</v>
      </c>
      <c r="H239" s="62">
        <v>132</v>
      </c>
      <c r="I239" s="33" t="s">
        <v>1654</v>
      </c>
      <c r="J239" s="33" t="s">
        <v>1655</v>
      </c>
      <c r="K239" s="33" t="s">
        <v>2112</v>
      </c>
      <c r="L239" s="41">
        <v>2</v>
      </c>
      <c r="M239" s="38" t="s">
        <v>34</v>
      </c>
      <c r="N239" s="63">
        <v>2</v>
      </c>
      <c r="O239" s="64">
        <f>IF(B239&gt;0,_xlfn.COUNTIFS($B$24:B239,B239,$H$24:H239,H239),"")</f>
        <v>2</v>
      </c>
      <c r="P239" s="65"/>
      <c r="Q239" s="66" t="str">
        <f t="shared" si="12"/>
        <v>탈락</v>
      </c>
      <c r="R239" s="34" t="s">
        <v>45</v>
      </c>
      <c r="S239" s="30"/>
    </row>
    <row r="240" spans="1:19" ht="17.25" customHeight="1" hidden="1" outlineLevel="1">
      <c r="A240" s="58" t="str">
        <f t="shared" si="10"/>
        <v>4178124567외주1</v>
      </c>
      <c r="B240" s="37">
        <v>4178124567</v>
      </c>
      <c r="C240" s="59" t="s">
        <v>606</v>
      </c>
      <c r="D240" s="59" t="s">
        <v>2113</v>
      </c>
      <c r="E240" s="59" t="s">
        <v>196</v>
      </c>
      <c r="F240" s="60" t="str">
        <f t="shared" si="11"/>
        <v>외주</v>
      </c>
      <c r="G240" s="61" t="s">
        <v>31</v>
      </c>
      <c r="H240" s="62">
        <v>133</v>
      </c>
      <c r="I240" s="33" t="s">
        <v>607</v>
      </c>
      <c r="J240" s="33" t="s">
        <v>608</v>
      </c>
      <c r="K240" s="33" t="s">
        <v>2114</v>
      </c>
      <c r="L240" s="41">
        <v>2</v>
      </c>
      <c r="M240" s="38" t="s">
        <v>34</v>
      </c>
      <c r="N240" s="63">
        <v>1</v>
      </c>
      <c r="O240" s="64">
        <f>IF(B240&gt;0,_xlfn.COUNTIFS($B$24:B240,B240,$H$24:H240,H240),"")</f>
        <v>1</v>
      </c>
      <c r="P240" s="65"/>
      <c r="Q240" s="66" t="str">
        <f t="shared" si="12"/>
        <v>등록</v>
      </c>
      <c r="R240" s="34" t="s">
        <v>52</v>
      </c>
      <c r="S240" s="30"/>
    </row>
    <row r="241" spans="1:19" ht="17.25" customHeight="1" hidden="1" outlineLevel="1">
      <c r="A241" s="58" t="str">
        <f t="shared" si="10"/>
        <v>4178124567외주2</v>
      </c>
      <c r="B241" s="37">
        <v>4178124567</v>
      </c>
      <c r="C241" s="59" t="s">
        <v>606</v>
      </c>
      <c r="D241" s="59" t="s">
        <v>2113</v>
      </c>
      <c r="E241" s="59" t="s">
        <v>231</v>
      </c>
      <c r="F241" s="60" t="str">
        <f t="shared" si="11"/>
        <v>외주</v>
      </c>
      <c r="G241" s="61" t="s">
        <v>31</v>
      </c>
      <c r="H241" s="62">
        <v>133</v>
      </c>
      <c r="I241" s="33" t="s">
        <v>607</v>
      </c>
      <c r="J241" s="33" t="s">
        <v>608</v>
      </c>
      <c r="K241" s="33" t="s">
        <v>2114</v>
      </c>
      <c r="L241" s="41">
        <v>2</v>
      </c>
      <c r="M241" s="38" t="s">
        <v>34</v>
      </c>
      <c r="N241" s="63">
        <v>2</v>
      </c>
      <c r="O241" s="64">
        <f>IF(B241&gt;0,_xlfn.COUNTIFS($B$24:B241,B241,$H$24:H241,H241),"")</f>
        <v>2</v>
      </c>
      <c r="P241" s="65"/>
      <c r="Q241" s="66" t="str">
        <f t="shared" si="12"/>
        <v>등록</v>
      </c>
      <c r="R241" s="34" t="s">
        <v>52</v>
      </c>
      <c r="S241" s="30"/>
    </row>
    <row r="242" spans="1:19" ht="17.25" customHeight="1" hidden="1" outlineLevel="1">
      <c r="A242" s="58" t="str">
        <f t="shared" si="10"/>
        <v>6068617244외주1</v>
      </c>
      <c r="B242" s="37">
        <v>6068617244</v>
      </c>
      <c r="C242" s="59" t="s">
        <v>1181</v>
      </c>
      <c r="D242" s="59" t="s">
        <v>1344</v>
      </c>
      <c r="E242" s="59" t="s">
        <v>1324</v>
      </c>
      <c r="F242" s="60" t="str">
        <f t="shared" si="11"/>
        <v>외주</v>
      </c>
      <c r="G242" s="61" t="s">
        <v>44</v>
      </c>
      <c r="H242" s="62">
        <v>134</v>
      </c>
      <c r="I242" s="33" t="s">
        <v>1522</v>
      </c>
      <c r="J242" s="33" t="s">
        <v>1523</v>
      </c>
      <c r="K242" s="33" t="s">
        <v>2115</v>
      </c>
      <c r="L242" s="41">
        <v>1</v>
      </c>
      <c r="M242" s="38" t="s">
        <v>34</v>
      </c>
      <c r="N242" s="63">
        <v>1</v>
      </c>
      <c r="O242" s="64">
        <f>IF(B242&gt;0,_xlfn.COUNTIFS($B$24:B242,B242,$H$24:H242,H242),"")</f>
        <v>1</v>
      </c>
      <c r="P242" s="65"/>
      <c r="Q242" s="66" t="str">
        <f t="shared" si="12"/>
        <v>탈락</v>
      </c>
      <c r="R242" s="34" t="s">
        <v>45</v>
      </c>
      <c r="S242" s="30"/>
    </row>
    <row r="243" spans="1:19" ht="17.25" customHeight="1" hidden="1" outlineLevel="1">
      <c r="A243" s="58" t="str">
        <f t="shared" si="10"/>
        <v>1348683759외주1</v>
      </c>
      <c r="B243" s="37">
        <v>1348683759</v>
      </c>
      <c r="C243" s="59" t="s">
        <v>2116</v>
      </c>
      <c r="D243" s="59" t="s">
        <v>2117</v>
      </c>
      <c r="E243" s="59" t="s">
        <v>209</v>
      </c>
      <c r="F243" s="60" t="str">
        <f t="shared" si="11"/>
        <v>외주</v>
      </c>
      <c r="G243" s="61" t="s">
        <v>44</v>
      </c>
      <c r="H243" s="62">
        <v>135</v>
      </c>
      <c r="I243" s="33" t="s">
        <v>2118</v>
      </c>
      <c r="J243" s="33" t="s">
        <v>2119</v>
      </c>
      <c r="K243" s="33" t="s">
        <v>2120</v>
      </c>
      <c r="L243" s="41">
        <v>1</v>
      </c>
      <c r="M243" s="38" t="s">
        <v>34</v>
      </c>
      <c r="N243" s="63">
        <v>1</v>
      </c>
      <c r="O243" s="64">
        <f>IF(B243&gt;0,_xlfn.COUNTIFS($B$24:B243,B243,$H$24:H243,H243),"")</f>
        <v>1</v>
      </c>
      <c r="P243" s="65"/>
      <c r="Q243" s="66" t="str">
        <f t="shared" si="12"/>
        <v>탈락</v>
      </c>
      <c r="R243" s="34" t="s">
        <v>45</v>
      </c>
      <c r="S243" s="30"/>
    </row>
    <row r="244" spans="1:19" ht="17.25" customHeight="1" hidden="1" outlineLevel="1">
      <c r="A244" s="58" t="str">
        <f t="shared" si="10"/>
        <v>1378144726외주1</v>
      </c>
      <c r="B244" s="37">
        <v>1378144726</v>
      </c>
      <c r="C244" s="59" t="s">
        <v>2121</v>
      </c>
      <c r="D244" s="59" t="s">
        <v>2122</v>
      </c>
      <c r="E244" s="59" t="s">
        <v>139</v>
      </c>
      <c r="F244" s="60" t="str">
        <f t="shared" si="11"/>
        <v>외주</v>
      </c>
      <c r="G244" s="61" t="s">
        <v>31</v>
      </c>
      <c r="H244" s="62">
        <v>136</v>
      </c>
      <c r="I244" s="33" t="s">
        <v>2123</v>
      </c>
      <c r="J244" s="33" t="s">
        <v>2124</v>
      </c>
      <c r="K244" s="33" t="s">
        <v>2125</v>
      </c>
      <c r="L244" s="41">
        <v>1</v>
      </c>
      <c r="M244" s="38" t="s">
        <v>34</v>
      </c>
      <c r="N244" s="63">
        <v>1</v>
      </c>
      <c r="O244" s="64">
        <f>IF(B244&gt;0,_xlfn.COUNTIFS($B$24:B244,B244,$H$24:H244,H244),"")</f>
        <v>1</v>
      </c>
      <c r="P244" s="65"/>
      <c r="Q244" s="66" t="str">
        <f t="shared" si="12"/>
        <v>등록</v>
      </c>
      <c r="R244" s="34" t="s">
        <v>52</v>
      </c>
      <c r="S244" s="30"/>
    </row>
    <row r="245" spans="1:19" ht="17.25" customHeight="1" hidden="1" outlineLevel="1">
      <c r="A245" s="58" t="str">
        <f t="shared" si="10"/>
        <v>2198107377외주1</v>
      </c>
      <c r="B245" s="37">
        <v>2198107377</v>
      </c>
      <c r="C245" s="59" t="s">
        <v>2126</v>
      </c>
      <c r="D245" s="59" t="s">
        <v>2127</v>
      </c>
      <c r="E245" s="59" t="s">
        <v>30</v>
      </c>
      <c r="F245" s="60" t="str">
        <f t="shared" si="11"/>
        <v>외주</v>
      </c>
      <c r="G245" s="61" t="s">
        <v>44</v>
      </c>
      <c r="H245" s="62">
        <v>137</v>
      </c>
      <c r="I245" s="33" t="s">
        <v>2128</v>
      </c>
      <c r="J245" s="33" t="s">
        <v>2129</v>
      </c>
      <c r="K245" s="33" t="s">
        <v>2130</v>
      </c>
      <c r="L245" s="41">
        <v>1</v>
      </c>
      <c r="M245" s="38" t="s">
        <v>34</v>
      </c>
      <c r="N245" s="63">
        <v>1</v>
      </c>
      <c r="O245" s="64">
        <f>IF(B245&gt;0,_xlfn.COUNTIFS($B$24:B245,B245,$H$24:H245,H245),"")</f>
        <v>1</v>
      </c>
      <c r="P245" s="65"/>
      <c r="Q245" s="66" t="str">
        <f t="shared" si="12"/>
        <v>탈락</v>
      </c>
      <c r="R245" s="34" t="s">
        <v>45</v>
      </c>
      <c r="S245" s="30"/>
    </row>
    <row r="246" spans="1:19" ht="17.25" customHeight="1" hidden="1" outlineLevel="1">
      <c r="A246" s="58" t="str">
        <f t="shared" si="10"/>
        <v>2148127096외주1</v>
      </c>
      <c r="B246" s="37">
        <v>2148127096</v>
      </c>
      <c r="C246" s="59" t="s">
        <v>1247</v>
      </c>
      <c r="D246" s="59" t="s">
        <v>1410</v>
      </c>
      <c r="E246" s="59" t="s">
        <v>86</v>
      </c>
      <c r="F246" s="60" t="str">
        <f t="shared" si="11"/>
        <v>외주</v>
      </c>
      <c r="G246" s="61" t="s">
        <v>31</v>
      </c>
      <c r="H246" s="62">
        <v>138</v>
      </c>
      <c r="I246" s="33" t="s">
        <v>1665</v>
      </c>
      <c r="J246" s="33" t="s">
        <v>1666</v>
      </c>
      <c r="K246" s="33" t="s">
        <v>2131</v>
      </c>
      <c r="L246" s="41">
        <v>1</v>
      </c>
      <c r="M246" s="38" t="s">
        <v>34</v>
      </c>
      <c r="N246" s="63">
        <v>1</v>
      </c>
      <c r="O246" s="64">
        <f>IF(B246&gt;0,_xlfn.COUNTIFS($B$24:B246,B246,$H$24:H246,H246),"")</f>
        <v>1</v>
      </c>
      <c r="P246" s="65"/>
      <c r="Q246" s="66" t="str">
        <f t="shared" si="12"/>
        <v>등록</v>
      </c>
      <c r="R246" s="34" t="s">
        <v>52</v>
      </c>
      <c r="S246" s="30"/>
    </row>
    <row r="247" spans="1:19" ht="17.25" customHeight="1" hidden="1" outlineLevel="1">
      <c r="A247" s="58" t="str">
        <f t="shared" si="10"/>
        <v>2158606065외주1</v>
      </c>
      <c r="B247" s="37">
        <v>2158606065</v>
      </c>
      <c r="C247" s="59" t="s">
        <v>1191</v>
      </c>
      <c r="D247" s="59" t="s">
        <v>1352</v>
      </c>
      <c r="E247" s="59" t="s">
        <v>104</v>
      </c>
      <c r="F247" s="60" t="str">
        <f t="shared" si="11"/>
        <v>외주</v>
      </c>
      <c r="G247" s="61" t="s">
        <v>44</v>
      </c>
      <c r="H247" s="62">
        <v>139</v>
      </c>
      <c r="I247" s="33" t="s">
        <v>1540</v>
      </c>
      <c r="J247" s="33" t="s">
        <v>1541</v>
      </c>
      <c r="K247" s="33" t="s">
        <v>2132</v>
      </c>
      <c r="L247" s="41">
        <v>1</v>
      </c>
      <c r="M247" s="38" t="s">
        <v>34</v>
      </c>
      <c r="N247" s="63">
        <v>1</v>
      </c>
      <c r="O247" s="64">
        <f>IF(B247&gt;0,_xlfn.COUNTIFS($B$24:B247,B247,$H$24:H247,H247),"")</f>
        <v>1</v>
      </c>
      <c r="P247" s="65"/>
      <c r="Q247" s="66" t="str">
        <f t="shared" si="12"/>
        <v>탈락</v>
      </c>
      <c r="R247" s="34" t="s">
        <v>45</v>
      </c>
      <c r="S247" s="30"/>
    </row>
    <row r="248" spans="1:19" ht="17.25" customHeight="1" hidden="1" outlineLevel="1">
      <c r="A248" s="58" t="str">
        <f t="shared" si="10"/>
        <v>2118610140외주1</v>
      </c>
      <c r="B248" s="37">
        <v>2118610140</v>
      </c>
      <c r="C248" s="59" t="s">
        <v>793</v>
      </c>
      <c r="D248" s="59" t="s">
        <v>794</v>
      </c>
      <c r="E248" s="59" t="s">
        <v>94</v>
      </c>
      <c r="F248" s="60" t="str">
        <f t="shared" si="11"/>
        <v>외주</v>
      </c>
      <c r="G248" s="61" t="s">
        <v>31</v>
      </c>
      <c r="H248" s="62">
        <v>140</v>
      </c>
      <c r="I248" s="33" t="s">
        <v>795</v>
      </c>
      <c r="J248" s="33" t="s">
        <v>796</v>
      </c>
      <c r="K248" s="33" t="s">
        <v>2133</v>
      </c>
      <c r="L248" s="41">
        <v>1</v>
      </c>
      <c r="M248" s="38" t="s">
        <v>34</v>
      </c>
      <c r="N248" s="63">
        <v>1</v>
      </c>
      <c r="O248" s="64">
        <f>IF(B248&gt;0,_xlfn.COUNTIFS($B$24:B248,B248,$H$24:H248,H248),"")</f>
        <v>1</v>
      </c>
      <c r="P248" s="65"/>
      <c r="Q248" s="66" t="str">
        <f t="shared" si="12"/>
        <v>등록</v>
      </c>
      <c r="R248" s="34" t="s">
        <v>52</v>
      </c>
      <c r="S248" s="30"/>
    </row>
    <row r="249" spans="1:19" ht="17.25" customHeight="1" hidden="1" outlineLevel="1">
      <c r="A249" s="58" t="str">
        <f t="shared" si="10"/>
        <v>2068646632외주1</v>
      </c>
      <c r="B249" s="37">
        <v>2068646632</v>
      </c>
      <c r="C249" s="59" t="s">
        <v>2134</v>
      </c>
      <c r="D249" s="59" t="s">
        <v>2135</v>
      </c>
      <c r="E249" s="59" t="s">
        <v>35</v>
      </c>
      <c r="F249" s="60" t="str">
        <f t="shared" si="11"/>
        <v>외주</v>
      </c>
      <c r="G249" s="61" t="s">
        <v>44</v>
      </c>
      <c r="H249" s="62">
        <v>141</v>
      </c>
      <c r="I249" s="33" t="s">
        <v>2136</v>
      </c>
      <c r="J249" s="33" t="s">
        <v>2137</v>
      </c>
      <c r="K249" s="33" t="s">
        <v>2138</v>
      </c>
      <c r="L249" s="41">
        <v>1</v>
      </c>
      <c r="M249" s="38" t="s">
        <v>34</v>
      </c>
      <c r="N249" s="63">
        <v>1</v>
      </c>
      <c r="O249" s="64">
        <f>IF(B249&gt;0,_xlfn.COUNTIFS($B$24:B249,B249,$H$24:H249,H249),"")</f>
        <v>1</v>
      </c>
      <c r="P249" s="65"/>
      <c r="Q249" s="66" t="str">
        <f t="shared" si="12"/>
        <v>탈락</v>
      </c>
      <c r="R249" s="34" t="s">
        <v>45</v>
      </c>
      <c r="S249" s="30"/>
    </row>
    <row r="250" spans="1:19" ht="17.25" customHeight="1" hidden="1" outlineLevel="1">
      <c r="A250" s="58" t="str">
        <f t="shared" si="10"/>
        <v>4088132888외주1</v>
      </c>
      <c r="B250" s="37">
        <v>4088132888</v>
      </c>
      <c r="C250" s="59" t="s">
        <v>579</v>
      </c>
      <c r="D250" s="59" t="s">
        <v>580</v>
      </c>
      <c r="E250" s="59" t="s">
        <v>91</v>
      </c>
      <c r="F250" s="60" t="str">
        <f t="shared" si="11"/>
        <v>외주</v>
      </c>
      <c r="G250" s="61" t="s">
        <v>31</v>
      </c>
      <c r="H250" s="62">
        <v>142</v>
      </c>
      <c r="I250" s="33" t="s">
        <v>2139</v>
      </c>
      <c r="J250" s="33" t="s">
        <v>581</v>
      </c>
      <c r="K250" s="33" t="s">
        <v>2140</v>
      </c>
      <c r="L250" s="41">
        <v>2</v>
      </c>
      <c r="M250" s="38" t="s">
        <v>34</v>
      </c>
      <c r="N250" s="63">
        <v>1</v>
      </c>
      <c r="O250" s="64">
        <f>IF(B250&gt;0,_xlfn.COUNTIFS($B$24:B250,B250,$H$24:H250,H250),"")</f>
        <v>1</v>
      </c>
      <c r="P250" s="65"/>
      <c r="Q250" s="66" t="str">
        <f t="shared" si="12"/>
        <v>등록</v>
      </c>
      <c r="R250" s="34" t="s">
        <v>52</v>
      </c>
      <c r="S250" s="30"/>
    </row>
    <row r="251" spans="1:19" ht="17.25" customHeight="1" hidden="1" outlineLevel="1">
      <c r="A251" s="58" t="str">
        <f t="shared" si="10"/>
        <v>4088132888외주2</v>
      </c>
      <c r="B251" s="37">
        <v>4088132888</v>
      </c>
      <c r="C251" s="59" t="s">
        <v>579</v>
      </c>
      <c r="D251" s="59" t="s">
        <v>580</v>
      </c>
      <c r="E251" s="59" t="s">
        <v>1323</v>
      </c>
      <c r="F251" s="60" t="str">
        <f t="shared" si="11"/>
        <v>외주</v>
      </c>
      <c r="G251" s="61" t="s">
        <v>31</v>
      </c>
      <c r="H251" s="62">
        <v>142</v>
      </c>
      <c r="I251" s="33" t="s">
        <v>2139</v>
      </c>
      <c r="J251" s="33" t="s">
        <v>581</v>
      </c>
      <c r="K251" s="33" t="s">
        <v>2140</v>
      </c>
      <c r="L251" s="41">
        <v>2</v>
      </c>
      <c r="M251" s="38" t="s">
        <v>34</v>
      </c>
      <c r="N251" s="63">
        <v>2</v>
      </c>
      <c r="O251" s="64">
        <f>IF(B251&gt;0,_xlfn.COUNTIFS($B$24:B251,B251,$H$24:H251,H251),"")</f>
        <v>2</v>
      </c>
      <c r="P251" s="65"/>
      <c r="Q251" s="66" t="str">
        <f t="shared" si="12"/>
        <v>등록</v>
      </c>
      <c r="R251" s="34" t="s">
        <v>52</v>
      </c>
      <c r="S251" s="30"/>
    </row>
    <row r="252" spans="1:19" ht="17.25" customHeight="1" hidden="1" outlineLevel="1">
      <c r="A252" s="58" t="str">
        <f t="shared" si="10"/>
        <v>2158625247외주1</v>
      </c>
      <c r="B252" s="37">
        <v>2158625247</v>
      </c>
      <c r="C252" s="59" t="s">
        <v>462</v>
      </c>
      <c r="D252" s="59" t="s">
        <v>463</v>
      </c>
      <c r="E252" s="59" t="s">
        <v>1324</v>
      </c>
      <c r="F252" s="60" t="str">
        <f t="shared" si="11"/>
        <v>외주</v>
      </c>
      <c r="G252" s="61" t="s">
        <v>31</v>
      </c>
      <c r="H252" s="62">
        <v>143</v>
      </c>
      <c r="I252" s="33" t="s">
        <v>464</v>
      </c>
      <c r="J252" s="33" t="s">
        <v>465</v>
      </c>
      <c r="K252" s="33" t="s">
        <v>2141</v>
      </c>
      <c r="L252" s="41">
        <v>1</v>
      </c>
      <c r="M252" s="38" t="s">
        <v>34</v>
      </c>
      <c r="N252" s="63">
        <v>1</v>
      </c>
      <c r="O252" s="64">
        <f>IF(B252&gt;0,_xlfn.COUNTIFS($B$24:B252,B252,$H$24:H252,H252),"")</f>
        <v>1</v>
      </c>
      <c r="P252" s="65"/>
      <c r="Q252" s="66" t="str">
        <f t="shared" si="12"/>
        <v>등록</v>
      </c>
      <c r="R252" s="34" t="s">
        <v>52</v>
      </c>
      <c r="S252" s="30"/>
    </row>
    <row r="253" spans="1:19" ht="17.25" customHeight="1" hidden="1" outlineLevel="1">
      <c r="A253" s="58" t="str">
        <f t="shared" si="10"/>
        <v>1138131356외주1</v>
      </c>
      <c r="B253" s="37">
        <v>1138131356</v>
      </c>
      <c r="C253" s="59" t="s">
        <v>969</v>
      </c>
      <c r="D253" s="59" t="s">
        <v>970</v>
      </c>
      <c r="E253" s="59" t="s">
        <v>138</v>
      </c>
      <c r="F253" s="60" t="str">
        <f t="shared" si="11"/>
        <v>외주</v>
      </c>
      <c r="G253" s="61" t="s">
        <v>31</v>
      </c>
      <c r="H253" s="62">
        <v>144</v>
      </c>
      <c r="I253" s="33" t="s">
        <v>971</v>
      </c>
      <c r="J253" s="33" t="s">
        <v>972</v>
      </c>
      <c r="K253" s="33" t="s">
        <v>2142</v>
      </c>
      <c r="L253" s="41">
        <v>1</v>
      </c>
      <c r="M253" s="38" t="s">
        <v>34</v>
      </c>
      <c r="N253" s="63">
        <v>1</v>
      </c>
      <c r="O253" s="64">
        <f>IF(B253&gt;0,_xlfn.COUNTIFS($B$24:B253,B253,$H$24:H253,H253),"")</f>
        <v>1</v>
      </c>
      <c r="P253" s="65"/>
      <c r="Q253" s="66" t="str">
        <f t="shared" si="12"/>
        <v>등록</v>
      </c>
      <c r="R253" s="34" t="s">
        <v>52</v>
      </c>
      <c r="S253" s="30"/>
    </row>
    <row r="254" spans="1:19" ht="17.25" customHeight="1" hidden="1" outlineLevel="1">
      <c r="A254" s="58" t="str">
        <f t="shared" si="10"/>
        <v>1388134328외주1</v>
      </c>
      <c r="B254" s="37">
        <v>1388134328</v>
      </c>
      <c r="C254" s="59" t="s">
        <v>1282</v>
      </c>
      <c r="D254" s="59" t="s">
        <v>1450</v>
      </c>
      <c r="E254" s="59" t="s">
        <v>74</v>
      </c>
      <c r="F254" s="60" t="str">
        <f t="shared" si="11"/>
        <v>외주</v>
      </c>
      <c r="G254" s="61" t="s">
        <v>31</v>
      </c>
      <c r="H254" s="62">
        <v>145</v>
      </c>
      <c r="I254" s="33" t="s">
        <v>1744</v>
      </c>
      <c r="J254" s="33" t="s">
        <v>1745</v>
      </c>
      <c r="K254" s="33" t="s">
        <v>1860</v>
      </c>
      <c r="L254" s="41">
        <v>1</v>
      </c>
      <c r="M254" s="38" t="s">
        <v>34</v>
      </c>
      <c r="N254" s="63">
        <v>1</v>
      </c>
      <c r="O254" s="64">
        <f>IF(B254&gt;0,_xlfn.COUNTIFS($B$24:B254,B254,$H$24:H254,H254),"")</f>
        <v>1</v>
      </c>
      <c r="P254" s="65"/>
      <c r="Q254" s="66" t="str">
        <f t="shared" si="12"/>
        <v>등록</v>
      </c>
      <c r="R254" s="34" t="s">
        <v>52</v>
      </c>
      <c r="S254" s="30"/>
    </row>
    <row r="255" spans="1:19" ht="17.25" customHeight="1" hidden="1" outlineLevel="1">
      <c r="A255" s="58" t="str">
        <f t="shared" si="10"/>
        <v>1428101108외주1</v>
      </c>
      <c r="B255" s="37">
        <v>1428101108</v>
      </c>
      <c r="C255" s="59" t="s">
        <v>1221</v>
      </c>
      <c r="D255" s="59" t="s">
        <v>1383</v>
      </c>
      <c r="E255" s="59" t="s">
        <v>30</v>
      </c>
      <c r="F255" s="60" t="str">
        <f t="shared" si="11"/>
        <v>외주</v>
      </c>
      <c r="G255" s="61" t="s">
        <v>44</v>
      </c>
      <c r="H255" s="62">
        <v>146</v>
      </c>
      <c r="I255" s="33" t="s">
        <v>1611</v>
      </c>
      <c r="J255" s="33" t="s">
        <v>1612</v>
      </c>
      <c r="K255" s="33" t="s">
        <v>1838</v>
      </c>
      <c r="L255" s="41">
        <v>1</v>
      </c>
      <c r="M255" s="38" t="s">
        <v>34</v>
      </c>
      <c r="N255" s="63">
        <v>1</v>
      </c>
      <c r="O255" s="64">
        <f>IF(B255&gt;0,_xlfn.COUNTIFS($B$24:B255,B255,$H$24:H255,H255),"")</f>
        <v>1</v>
      </c>
      <c r="P255" s="65"/>
      <c r="Q255" s="66" t="str">
        <f t="shared" si="12"/>
        <v>탈락</v>
      </c>
      <c r="R255" s="34" t="s">
        <v>45</v>
      </c>
      <c r="S255" s="30"/>
    </row>
    <row r="256" spans="1:19" ht="17.25" customHeight="1" hidden="1" outlineLevel="1">
      <c r="A256" s="58" t="str">
        <f t="shared" si="10"/>
        <v>1188131875외주1</v>
      </c>
      <c r="B256" s="37">
        <v>1188131875</v>
      </c>
      <c r="C256" s="59" t="s">
        <v>1053</v>
      </c>
      <c r="D256" s="59" t="s">
        <v>1054</v>
      </c>
      <c r="E256" s="59" t="s">
        <v>80</v>
      </c>
      <c r="F256" s="60" t="str">
        <f t="shared" si="11"/>
        <v>외주</v>
      </c>
      <c r="G256" s="61" t="s">
        <v>31</v>
      </c>
      <c r="H256" s="62">
        <v>147</v>
      </c>
      <c r="I256" s="33" t="s">
        <v>2143</v>
      </c>
      <c r="J256" s="33" t="s">
        <v>1055</v>
      </c>
      <c r="K256" s="33" t="s">
        <v>1056</v>
      </c>
      <c r="L256" s="41">
        <v>1</v>
      </c>
      <c r="M256" s="38" t="s">
        <v>34</v>
      </c>
      <c r="N256" s="63">
        <v>1</v>
      </c>
      <c r="O256" s="64">
        <f>IF(B256&gt;0,_xlfn.COUNTIFS($B$24:B256,B256,$H$24:H256,H256),"")</f>
        <v>1</v>
      </c>
      <c r="P256" s="65"/>
      <c r="Q256" s="66" t="str">
        <f t="shared" si="12"/>
        <v>등록</v>
      </c>
      <c r="R256" s="34" t="s">
        <v>52</v>
      </c>
      <c r="S256" s="30"/>
    </row>
    <row r="257" spans="1:19" ht="17.25" customHeight="1" hidden="1" outlineLevel="1">
      <c r="A257" s="58" t="str">
        <f t="shared" si="10"/>
        <v>1368108300외주1</v>
      </c>
      <c r="B257" s="37">
        <v>1368108300</v>
      </c>
      <c r="C257" s="59" t="s">
        <v>1085</v>
      </c>
      <c r="D257" s="59" t="s">
        <v>1086</v>
      </c>
      <c r="E257" s="59" t="s">
        <v>60</v>
      </c>
      <c r="F257" s="60" t="str">
        <f t="shared" si="11"/>
        <v>외주</v>
      </c>
      <c r="G257" s="61" t="s">
        <v>44</v>
      </c>
      <c r="H257" s="62">
        <v>148</v>
      </c>
      <c r="I257" s="33" t="s">
        <v>1087</v>
      </c>
      <c r="J257" s="33" t="s">
        <v>1088</v>
      </c>
      <c r="K257" s="33" t="s">
        <v>1089</v>
      </c>
      <c r="L257" s="41">
        <v>1</v>
      </c>
      <c r="M257" s="38" t="s">
        <v>34</v>
      </c>
      <c r="N257" s="63">
        <v>1</v>
      </c>
      <c r="O257" s="64">
        <f>IF(B257&gt;0,_xlfn.COUNTIFS($B$24:B257,B257,$H$24:H257,H257),"")</f>
        <v>1</v>
      </c>
      <c r="P257" s="65"/>
      <c r="Q257" s="66" t="str">
        <f t="shared" si="12"/>
        <v>탈락</v>
      </c>
      <c r="R257" s="34" t="s">
        <v>45</v>
      </c>
      <c r="S257" s="30"/>
    </row>
    <row r="258" spans="1:19" ht="17.25" customHeight="1" hidden="1" outlineLevel="1">
      <c r="A258" s="58" t="str">
        <f t="shared" si="10"/>
        <v>6158601334외주1</v>
      </c>
      <c r="B258" s="37">
        <v>6158601334</v>
      </c>
      <c r="C258" s="59" t="s">
        <v>1198</v>
      </c>
      <c r="D258" s="59" t="s">
        <v>2144</v>
      </c>
      <c r="E258" s="59" t="s">
        <v>68</v>
      </c>
      <c r="F258" s="60" t="str">
        <f t="shared" si="11"/>
        <v>외주</v>
      </c>
      <c r="G258" s="61" t="s">
        <v>31</v>
      </c>
      <c r="H258" s="62">
        <v>149</v>
      </c>
      <c r="I258" s="33" t="s">
        <v>1555</v>
      </c>
      <c r="J258" s="33" t="s">
        <v>1556</v>
      </c>
      <c r="K258" s="33" t="s">
        <v>2145</v>
      </c>
      <c r="L258" s="41">
        <v>2</v>
      </c>
      <c r="M258" s="38" t="s">
        <v>34</v>
      </c>
      <c r="N258" s="63">
        <v>1</v>
      </c>
      <c r="O258" s="64">
        <f>IF(B258&gt;0,_xlfn.COUNTIFS($B$24:B258,B258,$H$24:H258,H258),"")</f>
        <v>1</v>
      </c>
      <c r="P258" s="65"/>
      <c r="Q258" s="66" t="str">
        <f t="shared" si="12"/>
        <v>등록</v>
      </c>
      <c r="R258" s="34" t="s">
        <v>52</v>
      </c>
      <c r="S258" s="30"/>
    </row>
    <row r="259" spans="1:19" ht="17.25" customHeight="1" hidden="1" outlineLevel="1">
      <c r="A259" s="58" t="str">
        <f t="shared" si="10"/>
        <v>6158601334외주2</v>
      </c>
      <c r="B259" s="37">
        <v>6158601334</v>
      </c>
      <c r="C259" s="59" t="s">
        <v>1198</v>
      </c>
      <c r="D259" s="59" t="s">
        <v>2144</v>
      </c>
      <c r="E259" s="59" t="s">
        <v>67</v>
      </c>
      <c r="F259" s="60" t="str">
        <f t="shared" si="11"/>
        <v>외주</v>
      </c>
      <c r="G259" s="61" t="s">
        <v>31</v>
      </c>
      <c r="H259" s="62">
        <v>149</v>
      </c>
      <c r="I259" s="33" t="s">
        <v>1555</v>
      </c>
      <c r="J259" s="33" t="s">
        <v>1556</v>
      </c>
      <c r="K259" s="33" t="s">
        <v>2145</v>
      </c>
      <c r="L259" s="41">
        <v>2</v>
      </c>
      <c r="M259" s="38" t="s">
        <v>34</v>
      </c>
      <c r="N259" s="63">
        <v>2</v>
      </c>
      <c r="O259" s="64">
        <f>IF(B259&gt;0,_xlfn.COUNTIFS($B$24:B259,B259,$H$24:H259,H259),"")</f>
        <v>2</v>
      </c>
      <c r="P259" s="65"/>
      <c r="Q259" s="66" t="str">
        <f t="shared" si="12"/>
        <v>등록</v>
      </c>
      <c r="R259" s="34" t="s">
        <v>52</v>
      </c>
      <c r="S259" s="30"/>
    </row>
    <row r="260" spans="1:19" ht="17.25" customHeight="1" hidden="1" outlineLevel="1">
      <c r="A260" s="58" t="str">
        <f t="shared" si="10"/>
        <v>8358600206외주1</v>
      </c>
      <c r="B260" s="37">
        <v>8358600206</v>
      </c>
      <c r="C260" s="59" t="s">
        <v>1253</v>
      </c>
      <c r="D260" s="59" t="s">
        <v>1416</v>
      </c>
      <c r="E260" s="59" t="s">
        <v>117</v>
      </c>
      <c r="F260" s="60" t="str">
        <f t="shared" si="11"/>
        <v>외주</v>
      </c>
      <c r="G260" s="61" t="s">
        <v>44</v>
      </c>
      <c r="H260" s="62">
        <v>150</v>
      </c>
      <c r="I260" s="33" t="s">
        <v>1677</v>
      </c>
      <c r="J260" s="33" t="s">
        <v>1678</v>
      </c>
      <c r="K260" s="33" t="s">
        <v>2146</v>
      </c>
      <c r="L260" s="41">
        <v>1</v>
      </c>
      <c r="M260" s="38" t="s">
        <v>34</v>
      </c>
      <c r="N260" s="63">
        <v>1</v>
      </c>
      <c r="O260" s="64">
        <f>IF(B260&gt;0,_xlfn.COUNTIFS($B$24:B260,B260,$H$24:H260,H260),"")</f>
        <v>1</v>
      </c>
      <c r="P260" s="65"/>
      <c r="Q260" s="66" t="str">
        <f t="shared" si="12"/>
        <v>탈락</v>
      </c>
      <c r="R260" s="34" t="s">
        <v>45</v>
      </c>
      <c r="S260" s="30"/>
    </row>
    <row r="261" spans="1:19" ht="17.25" customHeight="1" hidden="1" outlineLevel="1">
      <c r="A261" s="58" t="str">
        <f t="shared" si="10"/>
        <v>1098141044외주1</v>
      </c>
      <c r="B261" s="37">
        <v>1098141044</v>
      </c>
      <c r="C261" s="59" t="s">
        <v>2147</v>
      </c>
      <c r="D261" s="59" t="s">
        <v>2148</v>
      </c>
      <c r="E261" s="59" t="s">
        <v>156</v>
      </c>
      <c r="F261" s="60" t="str">
        <f t="shared" si="11"/>
        <v>외주</v>
      </c>
      <c r="G261" s="61" t="s">
        <v>31</v>
      </c>
      <c r="H261" s="62">
        <v>151</v>
      </c>
      <c r="I261" s="33" t="s">
        <v>2149</v>
      </c>
      <c r="J261" s="33" t="s">
        <v>2150</v>
      </c>
      <c r="K261" s="33" t="s">
        <v>2151</v>
      </c>
      <c r="L261" s="41">
        <v>1</v>
      </c>
      <c r="M261" s="38" t="s">
        <v>34</v>
      </c>
      <c r="N261" s="63">
        <v>1</v>
      </c>
      <c r="O261" s="64">
        <f>IF(B261&gt;0,_xlfn.COUNTIFS($B$24:B261,B261,$H$24:H261,H261),"")</f>
        <v>1</v>
      </c>
      <c r="P261" s="65"/>
      <c r="Q261" s="66" t="str">
        <f t="shared" si="12"/>
        <v>등록</v>
      </c>
      <c r="R261" s="34" t="s">
        <v>36</v>
      </c>
      <c r="S261" s="30"/>
    </row>
    <row r="262" spans="1:19" ht="17.25" customHeight="1" hidden="1" outlineLevel="1">
      <c r="A262" s="58" t="str">
        <f t="shared" si="10"/>
        <v>6218178551외주1</v>
      </c>
      <c r="B262" s="37">
        <v>6218178551</v>
      </c>
      <c r="C262" s="59" t="s">
        <v>1252</v>
      </c>
      <c r="D262" s="59" t="s">
        <v>1415</v>
      </c>
      <c r="E262" s="59" t="s">
        <v>111</v>
      </c>
      <c r="F262" s="60" t="str">
        <f t="shared" si="11"/>
        <v>외주</v>
      </c>
      <c r="G262" s="61" t="s">
        <v>31</v>
      </c>
      <c r="H262" s="62">
        <v>152</v>
      </c>
      <c r="I262" s="33" t="s">
        <v>1675</v>
      </c>
      <c r="J262" s="33" t="s">
        <v>1676</v>
      </c>
      <c r="K262" s="33" t="s">
        <v>2152</v>
      </c>
      <c r="L262" s="41">
        <v>2</v>
      </c>
      <c r="M262" s="38" t="s">
        <v>34</v>
      </c>
      <c r="N262" s="63">
        <v>1</v>
      </c>
      <c r="O262" s="64">
        <f>IF(B262&gt;0,_xlfn.COUNTIFS($B$24:B262,B262,$H$24:H262,H262),"")</f>
        <v>1</v>
      </c>
      <c r="P262" s="65"/>
      <c r="Q262" s="66" t="str">
        <f t="shared" si="12"/>
        <v>등록</v>
      </c>
      <c r="R262" s="34" t="s">
        <v>52</v>
      </c>
      <c r="S262" s="30"/>
    </row>
    <row r="263" spans="1:19" ht="17.25" customHeight="1" hidden="1" outlineLevel="1">
      <c r="A263" s="58" t="str">
        <f t="shared" si="10"/>
        <v>6218178551외주2</v>
      </c>
      <c r="B263" s="37">
        <v>6218178551</v>
      </c>
      <c r="C263" s="59" t="s">
        <v>1252</v>
      </c>
      <c r="D263" s="59" t="s">
        <v>1415</v>
      </c>
      <c r="E263" s="59" t="s">
        <v>59</v>
      </c>
      <c r="F263" s="60" t="str">
        <f t="shared" si="11"/>
        <v>외주</v>
      </c>
      <c r="G263" s="61" t="s">
        <v>31</v>
      </c>
      <c r="H263" s="62">
        <v>152</v>
      </c>
      <c r="I263" s="33" t="s">
        <v>1675</v>
      </c>
      <c r="J263" s="33" t="s">
        <v>1676</v>
      </c>
      <c r="K263" s="33" t="s">
        <v>2152</v>
      </c>
      <c r="L263" s="41">
        <v>2</v>
      </c>
      <c r="M263" s="38" t="s">
        <v>34</v>
      </c>
      <c r="N263" s="63">
        <v>2</v>
      </c>
      <c r="O263" s="64">
        <f>IF(B263&gt;0,_xlfn.COUNTIFS($B$24:B263,B263,$H$24:H263,H263),"")</f>
        <v>2</v>
      </c>
      <c r="P263" s="65"/>
      <c r="Q263" s="66" t="str">
        <f t="shared" si="12"/>
        <v>등록</v>
      </c>
      <c r="R263" s="34" t="s">
        <v>52</v>
      </c>
      <c r="S263" s="30"/>
    </row>
    <row r="264" spans="1:19" ht="17.25" customHeight="1" hidden="1" outlineLevel="1">
      <c r="A264" s="58" t="str">
        <f t="shared" si="10"/>
        <v>3668600108외주1</v>
      </c>
      <c r="B264" s="37">
        <v>3668600108</v>
      </c>
      <c r="C264" s="59" t="s">
        <v>2153</v>
      </c>
      <c r="D264" s="59" t="s">
        <v>2154</v>
      </c>
      <c r="E264" s="59" t="s">
        <v>94</v>
      </c>
      <c r="F264" s="60" t="str">
        <f t="shared" si="11"/>
        <v>외주</v>
      </c>
      <c r="G264" s="61" t="s">
        <v>44</v>
      </c>
      <c r="H264" s="62">
        <v>153</v>
      </c>
      <c r="I264" s="33" t="s">
        <v>2155</v>
      </c>
      <c r="J264" s="33" t="s">
        <v>2156</v>
      </c>
      <c r="K264" s="33" t="s">
        <v>2157</v>
      </c>
      <c r="L264" s="41">
        <v>3</v>
      </c>
      <c r="M264" s="38" t="s">
        <v>34</v>
      </c>
      <c r="N264" s="63">
        <v>1</v>
      </c>
      <c r="O264" s="64">
        <f>IF(B264&gt;0,_xlfn.COUNTIFS($B$24:B264,B264,$H$24:H264,H264),"")</f>
        <v>1</v>
      </c>
      <c r="P264" s="65"/>
      <c r="Q264" s="66" t="str">
        <f t="shared" si="12"/>
        <v>탈락</v>
      </c>
      <c r="R264" s="34" t="s">
        <v>45</v>
      </c>
      <c r="S264" s="30"/>
    </row>
    <row r="265" spans="1:19" ht="17.25" customHeight="1" hidden="1" outlineLevel="1">
      <c r="A265" s="58" t="str">
        <f t="shared" si="10"/>
        <v>3668600108외주2</v>
      </c>
      <c r="B265" s="37">
        <v>3668600108</v>
      </c>
      <c r="C265" s="59" t="s">
        <v>2153</v>
      </c>
      <c r="D265" s="59" t="s">
        <v>2154</v>
      </c>
      <c r="E265" s="59" t="s">
        <v>340</v>
      </c>
      <c r="F265" s="60" t="str">
        <f t="shared" si="11"/>
        <v>외주</v>
      </c>
      <c r="G265" s="61" t="s">
        <v>44</v>
      </c>
      <c r="H265" s="62">
        <v>153</v>
      </c>
      <c r="I265" s="33" t="s">
        <v>2155</v>
      </c>
      <c r="J265" s="33" t="s">
        <v>2156</v>
      </c>
      <c r="K265" s="33" t="s">
        <v>2157</v>
      </c>
      <c r="L265" s="41">
        <v>3</v>
      </c>
      <c r="M265" s="38" t="s">
        <v>34</v>
      </c>
      <c r="N265" s="63">
        <v>2</v>
      </c>
      <c r="O265" s="64">
        <f>IF(B265&gt;0,_xlfn.COUNTIFS($B$24:B265,B265,$H$24:H265,H265),"")</f>
        <v>2</v>
      </c>
      <c r="P265" s="65"/>
      <c r="Q265" s="66" t="str">
        <f t="shared" si="12"/>
        <v>탈락</v>
      </c>
      <c r="R265" s="34" t="s">
        <v>45</v>
      </c>
      <c r="S265" s="30"/>
    </row>
    <row r="266" spans="1:19" ht="17.25" customHeight="1" hidden="1" outlineLevel="1">
      <c r="A266" s="58" t="str">
        <f t="shared" si="10"/>
        <v>3668600108외주3</v>
      </c>
      <c r="B266" s="37">
        <v>3668600108</v>
      </c>
      <c r="C266" s="59" t="s">
        <v>2153</v>
      </c>
      <c r="D266" s="59" t="s">
        <v>2154</v>
      </c>
      <c r="E266" s="59" t="s">
        <v>98</v>
      </c>
      <c r="F266" s="60" t="str">
        <f t="shared" si="11"/>
        <v>외주</v>
      </c>
      <c r="G266" s="61" t="s">
        <v>44</v>
      </c>
      <c r="H266" s="62">
        <v>153</v>
      </c>
      <c r="I266" s="33" t="s">
        <v>2155</v>
      </c>
      <c r="J266" s="33" t="s">
        <v>2156</v>
      </c>
      <c r="K266" s="33" t="s">
        <v>2157</v>
      </c>
      <c r="L266" s="41">
        <v>3</v>
      </c>
      <c r="M266" s="38" t="s">
        <v>34</v>
      </c>
      <c r="N266" s="63">
        <v>3</v>
      </c>
      <c r="O266" s="64">
        <f>IF(B266&gt;0,_xlfn.COUNTIFS($B$24:B266,B266,$H$24:H266,H266),"")</f>
        <v>3</v>
      </c>
      <c r="P266" s="65"/>
      <c r="Q266" s="66" t="str">
        <f t="shared" si="12"/>
        <v>탈락</v>
      </c>
      <c r="R266" s="34" t="s">
        <v>45</v>
      </c>
      <c r="S266" s="30"/>
    </row>
    <row r="267" spans="1:19" ht="17.25" customHeight="1" hidden="1" outlineLevel="1">
      <c r="A267" s="58" t="str">
        <f t="shared" si="10"/>
        <v>1208655803외주1</v>
      </c>
      <c r="B267" s="37">
        <v>1208655803</v>
      </c>
      <c r="C267" s="59" t="s">
        <v>2158</v>
      </c>
      <c r="D267" s="59" t="s">
        <v>165</v>
      </c>
      <c r="E267" s="59" t="s">
        <v>166</v>
      </c>
      <c r="F267" s="60" t="str">
        <f t="shared" si="11"/>
        <v>외주</v>
      </c>
      <c r="G267" s="61" t="s">
        <v>31</v>
      </c>
      <c r="H267" s="62">
        <v>154</v>
      </c>
      <c r="I267" s="33" t="s">
        <v>167</v>
      </c>
      <c r="J267" s="33" t="s">
        <v>168</v>
      </c>
      <c r="K267" s="33" t="s">
        <v>169</v>
      </c>
      <c r="L267" s="41">
        <v>1</v>
      </c>
      <c r="M267" s="38" t="s">
        <v>34</v>
      </c>
      <c r="N267" s="63">
        <v>1</v>
      </c>
      <c r="O267" s="64">
        <f>IF(B267&gt;0,_xlfn.COUNTIFS($B$24:B267,B267,$H$24:H267,H267),"")</f>
        <v>1</v>
      </c>
      <c r="P267" s="65"/>
      <c r="Q267" s="66" t="str">
        <f t="shared" si="12"/>
        <v>등록</v>
      </c>
      <c r="R267" s="34" t="s">
        <v>36</v>
      </c>
      <c r="S267" s="30"/>
    </row>
    <row r="268" spans="1:19" ht="17.25" customHeight="1" hidden="1" outlineLevel="1">
      <c r="A268" s="58" t="str">
        <f t="shared" si="10"/>
        <v>1288658589외주1</v>
      </c>
      <c r="B268" s="37">
        <v>1288658589</v>
      </c>
      <c r="C268" s="59" t="s">
        <v>1180</v>
      </c>
      <c r="D268" s="59" t="s">
        <v>1343</v>
      </c>
      <c r="E268" s="59" t="s">
        <v>55</v>
      </c>
      <c r="F268" s="60" t="str">
        <f t="shared" si="11"/>
        <v>외주</v>
      </c>
      <c r="G268" s="61" t="s">
        <v>31</v>
      </c>
      <c r="H268" s="62">
        <v>155</v>
      </c>
      <c r="I268" s="33" t="s">
        <v>1520</v>
      </c>
      <c r="J268" s="33" t="s">
        <v>1521</v>
      </c>
      <c r="K268" s="33" t="s">
        <v>1825</v>
      </c>
      <c r="L268" s="41">
        <v>2</v>
      </c>
      <c r="M268" s="38" t="s">
        <v>34</v>
      </c>
      <c r="N268" s="63">
        <v>1</v>
      </c>
      <c r="O268" s="64">
        <f>IF(B268&gt;0,_xlfn.COUNTIFS($B$24:B268,B268,$H$24:H268,H268),"")</f>
        <v>1</v>
      </c>
      <c r="P268" s="65"/>
      <c r="Q268" s="66" t="str">
        <f t="shared" si="12"/>
        <v>등록</v>
      </c>
      <c r="R268" s="34" t="s">
        <v>52</v>
      </c>
      <c r="S268" s="30"/>
    </row>
    <row r="269" spans="1:19" ht="17.25" customHeight="1" hidden="1" outlineLevel="1">
      <c r="A269" s="58" t="str">
        <f t="shared" si="10"/>
        <v>1288658589외주2</v>
      </c>
      <c r="B269" s="37">
        <v>1288658589</v>
      </c>
      <c r="C269" s="59" t="s">
        <v>1180</v>
      </c>
      <c r="D269" s="59" t="s">
        <v>1343</v>
      </c>
      <c r="E269" s="59" t="s">
        <v>59</v>
      </c>
      <c r="F269" s="60" t="str">
        <f t="shared" si="11"/>
        <v>외주</v>
      </c>
      <c r="G269" s="61" t="s">
        <v>31</v>
      </c>
      <c r="H269" s="62">
        <v>155</v>
      </c>
      <c r="I269" s="33" t="s">
        <v>1520</v>
      </c>
      <c r="J269" s="33" t="s">
        <v>1521</v>
      </c>
      <c r="K269" s="33" t="s">
        <v>1825</v>
      </c>
      <c r="L269" s="41">
        <v>2</v>
      </c>
      <c r="M269" s="38" t="s">
        <v>34</v>
      </c>
      <c r="N269" s="63">
        <v>2</v>
      </c>
      <c r="O269" s="64">
        <f>IF(B269&gt;0,_xlfn.COUNTIFS($B$24:B269,B269,$H$24:H269,H269),"")</f>
        <v>2</v>
      </c>
      <c r="P269" s="65"/>
      <c r="Q269" s="66" t="str">
        <f t="shared" si="12"/>
        <v>등록</v>
      </c>
      <c r="R269" s="34" t="s">
        <v>52</v>
      </c>
      <c r="S269" s="30"/>
    </row>
    <row r="270" spans="1:19" ht="17.25" customHeight="1" hidden="1" outlineLevel="1">
      <c r="A270" s="58" t="str">
        <f t="shared" si="10"/>
        <v>1048625855외주1</v>
      </c>
      <c r="B270" s="37">
        <v>1048625855</v>
      </c>
      <c r="C270" s="59" t="s">
        <v>2159</v>
      </c>
      <c r="D270" s="59" t="s">
        <v>2160</v>
      </c>
      <c r="E270" s="59" t="s">
        <v>237</v>
      </c>
      <c r="F270" s="60" t="str">
        <f t="shared" si="11"/>
        <v>외주</v>
      </c>
      <c r="G270" s="61" t="s">
        <v>31</v>
      </c>
      <c r="H270" s="62">
        <v>156</v>
      </c>
      <c r="I270" s="33" t="s">
        <v>2161</v>
      </c>
      <c r="J270" s="33" t="s">
        <v>2162</v>
      </c>
      <c r="K270" s="33" t="s">
        <v>2163</v>
      </c>
      <c r="L270" s="41">
        <v>1</v>
      </c>
      <c r="M270" s="38" t="s">
        <v>34</v>
      </c>
      <c r="N270" s="63">
        <v>1</v>
      </c>
      <c r="O270" s="64">
        <f>IF(B270&gt;0,_xlfn.COUNTIFS($B$24:B270,B270,$H$24:H270,H270),"")</f>
        <v>1</v>
      </c>
      <c r="P270" s="65"/>
      <c r="Q270" s="66" t="str">
        <f t="shared" si="12"/>
        <v>등록</v>
      </c>
      <c r="R270" s="34" t="s">
        <v>36</v>
      </c>
      <c r="S270" s="30"/>
    </row>
    <row r="271" spans="1:19" ht="17.25" customHeight="1" hidden="1" outlineLevel="1">
      <c r="A271" s="58" t="str">
        <f t="shared" si="10"/>
        <v>1238700420외주1</v>
      </c>
      <c r="B271" s="37">
        <v>1238700420</v>
      </c>
      <c r="C271" s="59" t="s">
        <v>2164</v>
      </c>
      <c r="D271" s="59" t="s">
        <v>2165</v>
      </c>
      <c r="E271" s="59" t="s">
        <v>117</v>
      </c>
      <c r="F271" s="60" t="str">
        <f t="shared" si="11"/>
        <v>외주</v>
      </c>
      <c r="G271" s="61" t="s">
        <v>44</v>
      </c>
      <c r="H271" s="62">
        <v>157</v>
      </c>
      <c r="I271" s="33" t="s">
        <v>2166</v>
      </c>
      <c r="J271" s="33" t="s">
        <v>2167</v>
      </c>
      <c r="K271" s="33" t="s">
        <v>2168</v>
      </c>
      <c r="L271" s="41">
        <v>1</v>
      </c>
      <c r="M271" s="38" t="s">
        <v>34</v>
      </c>
      <c r="N271" s="63">
        <v>1</v>
      </c>
      <c r="O271" s="64">
        <f>IF(B271&gt;0,_xlfn.COUNTIFS($B$24:B271,B271,$H$24:H271,H271),"")</f>
        <v>1</v>
      </c>
      <c r="P271" s="65"/>
      <c r="Q271" s="66" t="str">
        <f t="shared" si="12"/>
        <v>탈락</v>
      </c>
      <c r="R271" s="34" t="s">
        <v>45</v>
      </c>
      <c r="S271" s="30"/>
    </row>
    <row r="272" spans="1:19" ht="17.25" customHeight="1" hidden="1" outlineLevel="1">
      <c r="A272" s="58" t="str">
        <f t="shared" si="10"/>
        <v>2118605711외주1</v>
      </c>
      <c r="B272" s="37">
        <v>2118605711</v>
      </c>
      <c r="C272" s="59" t="s">
        <v>448</v>
      </c>
      <c r="D272" s="59" t="s">
        <v>449</v>
      </c>
      <c r="E272" s="59" t="s">
        <v>59</v>
      </c>
      <c r="F272" s="60" t="str">
        <f t="shared" si="11"/>
        <v>외주</v>
      </c>
      <c r="G272" s="61" t="s">
        <v>31</v>
      </c>
      <c r="H272" s="62">
        <v>158</v>
      </c>
      <c r="I272" s="33" t="s">
        <v>450</v>
      </c>
      <c r="J272" s="33" t="s">
        <v>451</v>
      </c>
      <c r="K272" s="33" t="s">
        <v>2169</v>
      </c>
      <c r="L272" s="41">
        <v>2</v>
      </c>
      <c r="M272" s="38" t="s">
        <v>34</v>
      </c>
      <c r="N272" s="63">
        <v>1</v>
      </c>
      <c r="O272" s="64">
        <f>IF(B272&gt;0,_xlfn.COUNTIFS($B$24:B272,B272,$H$24:H272,H272),"")</f>
        <v>1</v>
      </c>
      <c r="P272" s="65"/>
      <c r="Q272" s="66" t="str">
        <f t="shared" si="12"/>
        <v>등록</v>
      </c>
      <c r="R272" s="34" t="s">
        <v>52</v>
      </c>
      <c r="S272" s="30"/>
    </row>
    <row r="273" spans="1:19" ht="17.25" customHeight="1" hidden="1" outlineLevel="1">
      <c r="A273" s="58" t="str">
        <f t="shared" si="10"/>
        <v>2118605711외주2</v>
      </c>
      <c r="B273" s="37">
        <v>2118605711</v>
      </c>
      <c r="C273" s="59" t="s">
        <v>448</v>
      </c>
      <c r="D273" s="59" t="s">
        <v>449</v>
      </c>
      <c r="E273" s="59" t="s">
        <v>86</v>
      </c>
      <c r="F273" s="60" t="str">
        <f t="shared" si="11"/>
        <v>외주</v>
      </c>
      <c r="G273" s="61" t="s">
        <v>31</v>
      </c>
      <c r="H273" s="62">
        <v>158</v>
      </c>
      <c r="I273" s="33" t="s">
        <v>450</v>
      </c>
      <c r="J273" s="33" t="s">
        <v>451</v>
      </c>
      <c r="K273" s="33" t="s">
        <v>2169</v>
      </c>
      <c r="L273" s="41">
        <v>2</v>
      </c>
      <c r="M273" s="38" t="s">
        <v>34</v>
      </c>
      <c r="N273" s="63">
        <v>2</v>
      </c>
      <c r="O273" s="64">
        <f>IF(B273&gt;0,_xlfn.COUNTIFS($B$24:B273,B273,$H$24:H273,H273),"")</f>
        <v>2</v>
      </c>
      <c r="P273" s="65"/>
      <c r="Q273" s="66" t="str">
        <f t="shared" si="12"/>
        <v>등록</v>
      </c>
      <c r="R273" s="34" t="s">
        <v>52</v>
      </c>
      <c r="S273" s="30"/>
    </row>
    <row r="274" spans="1:19" ht="17.25" customHeight="1" hidden="1" outlineLevel="1">
      <c r="A274" s="58" t="str">
        <f t="shared" si="10"/>
        <v>1348610765외주1</v>
      </c>
      <c r="B274" s="37">
        <v>1348610765</v>
      </c>
      <c r="C274" s="59" t="s">
        <v>357</v>
      </c>
      <c r="D274" s="59" t="s">
        <v>358</v>
      </c>
      <c r="E274" s="59" t="s">
        <v>59</v>
      </c>
      <c r="F274" s="60" t="str">
        <f t="shared" si="11"/>
        <v>외주</v>
      </c>
      <c r="G274" s="61" t="s">
        <v>31</v>
      </c>
      <c r="H274" s="62">
        <v>159</v>
      </c>
      <c r="I274" s="33" t="s">
        <v>359</v>
      </c>
      <c r="J274" s="33" t="s">
        <v>360</v>
      </c>
      <c r="K274" s="33" t="s">
        <v>361</v>
      </c>
      <c r="L274" s="41">
        <v>1</v>
      </c>
      <c r="M274" s="38" t="s">
        <v>34</v>
      </c>
      <c r="N274" s="63">
        <v>1</v>
      </c>
      <c r="O274" s="64">
        <f>IF(B274&gt;0,_xlfn.COUNTIFS($B$24:B274,B274,$H$24:H274,H274),"")</f>
        <v>1</v>
      </c>
      <c r="P274" s="65"/>
      <c r="Q274" s="66" t="str">
        <f t="shared" si="12"/>
        <v>등록</v>
      </c>
      <c r="R274" s="34" t="s">
        <v>52</v>
      </c>
      <c r="S274" s="30"/>
    </row>
    <row r="275" spans="1:19" ht="17.25" customHeight="1" hidden="1" outlineLevel="1">
      <c r="A275" s="58" t="str">
        <f t="shared" si="10"/>
        <v>3148187400외주1</v>
      </c>
      <c r="B275" s="37">
        <v>3148187400</v>
      </c>
      <c r="C275" s="59" t="s">
        <v>522</v>
      </c>
      <c r="D275" s="59" t="s">
        <v>523</v>
      </c>
      <c r="E275" s="59" t="s">
        <v>1324</v>
      </c>
      <c r="F275" s="60" t="str">
        <f t="shared" si="11"/>
        <v>외주</v>
      </c>
      <c r="G275" s="61" t="s">
        <v>44</v>
      </c>
      <c r="H275" s="62">
        <v>160</v>
      </c>
      <c r="I275" s="33" t="s">
        <v>524</v>
      </c>
      <c r="J275" s="33" t="s">
        <v>525</v>
      </c>
      <c r="K275" s="33" t="s">
        <v>2170</v>
      </c>
      <c r="L275" s="41">
        <v>2</v>
      </c>
      <c r="M275" s="38" t="s">
        <v>34</v>
      </c>
      <c r="N275" s="63">
        <v>1</v>
      </c>
      <c r="O275" s="64">
        <f>IF(B275&gt;0,_xlfn.COUNTIFS($B$24:B275,B275,$H$24:H275,H275),"")</f>
        <v>1</v>
      </c>
      <c r="P275" s="65"/>
      <c r="Q275" s="66" t="str">
        <f t="shared" si="12"/>
        <v>탈락</v>
      </c>
      <c r="R275" s="34" t="s">
        <v>45</v>
      </c>
      <c r="S275" s="30"/>
    </row>
    <row r="276" spans="1:19" ht="17.25" customHeight="1" hidden="1" outlineLevel="1">
      <c r="A276" s="58" t="str">
        <f t="shared" si="10"/>
        <v>3148187400외주2</v>
      </c>
      <c r="B276" s="37">
        <v>3148187400</v>
      </c>
      <c r="C276" s="59" t="s">
        <v>522</v>
      </c>
      <c r="D276" s="59" t="s">
        <v>523</v>
      </c>
      <c r="E276" s="59" t="s">
        <v>196</v>
      </c>
      <c r="F276" s="60" t="str">
        <f t="shared" si="11"/>
        <v>외주</v>
      </c>
      <c r="G276" s="61" t="s">
        <v>44</v>
      </c>
      <c r="H276" s="62">
        <v>160</v>
      </c>
      <c r="I276" s="33" t="s">
        <v>524</v>
      </c>
      <c r="J276" s="33" t="s">
        <v>525</v>
      </c>
      <c r="K276" s="33" t="s">
        <v>2170</v>
      </c>
      <c r="L276" s="41">
        <v>2</v>
      </c>
      <c r="M276" s="38" t="s">
        <v>34</v>
      </c>
      <c r="N276" s="63">
        <v>2</v>
      </c>
      <c r="O276" s="64">
        <f>IF(B276&gt;0,_xlfn.COUNTIFS($B$24:B276,B276,$H$24:H276,H276),"")</f>
        <v>2</v>
      </c>
      <c r="P276" s="65"/>
      <c r="Q276" s="66" t="str">
        <f t="shared" si="12"/>
        <v>탈락</v>
      </c>
      <c r="R276" s="34" t="s">
        <v>45</v>
      </c>
      <c r="S276" s="30"/>
    </row>
    <row r="277" spans="1:19" ht="17.25" customHeight="1" hidden="1" outlineLevel="1">
      <c r="A277" s="58" t="str">
        <f t="shared" si="10"/>
        <v>5028133078외주1</v>
      </c>
      <c r="B277" s="37">
        <v>5028133078</v>
      </c>
      <c r="C277" s="59" t="s">
        <v>667</v>
      </c>
      <c r="D277" s="59" t="s">
        <v>668</v>
      </c>
      <c r="E277" s="59" t="s">
        <v>231</v>
      </c>
      <c r="F277" s="60" t="str">
        <f t="shared" si="11"/>
        <v>외주</v>
      </c>
      <c r="G277" s="61" t="s">
        <v>31</v>
      </c>
      <c r="H277" s="62">
        <v>161</v>
      </c>
      <c r="I277" s="33" t="s">
        <v>669</v>
      </c>
      <c r="J277" s="33" t="s">
        <v>670</v>
      </c>
      <c r="K277" s="33" t="s">
        <v>2171</v>
      </c>
      <c r="L277" s="41">
        <v>1</v>
      </c>
      <c r="M277" s="38" t="s">
        <v>34</v>
      </c>
      <c r="N277" s="63">
        <v>1</v>
      </c>
      <c r="O277" s="64">
        <f>IF(B277&gt;0,_xlfn.COUNTIFS($B$24:B277,B277,$H$24:H277,H277),"")</f>
        <v>1</v>
      </c>
      <c r="P277" s="65"/>
      <c r="Q277" s="66" t="str">
        <f t="shared" si="12"/>
        <v>등록</v>
      </c>
      <c r="R277" s="34" t="s">
        <v>52</v>
      </c>
      <c r="S277" s="30"/>
    </row>
    <row r="278" spans="1:19" ht="17.25" customHeight="1" hidden="1" outlineLevel="1">
      <c r="A278" s="58" t="str">
        <f t="shared" si="10"/>
        <v>1268634242외주1</v>
      </c>
      <c r="B278" s="37">
        <v>1268634242</v>
      </c>
      <c r="C278" s="59" t="s">
        <v>2172</v>
      </c>
      <c r="D278" s="59" t="s">
        <v>2173</v>
      </c>
      <c r="E278" s="59" t="s">
        <v>39</v>
      </c>
      <c r="F278" s="60" t="str">
        <f t="shared" si="11"/>
        <v>외주</v>
      </c>
      <c r="G278" s="61" t="s">
        <v>44</v>
      </c>
      <c r="H278" s="62">
        <v>162</v>
      </c>
      <c r="I278" s="33" t="s">
        <v>2174</v>
      </c>
      <c r="J278" s="33" t="s">
        <v>2175</v>
      </c>
      <c r="K278" s="33" t="s">
        <v>2176</v>
      </c>
      <c r="L278" s="41">
        <v>1</v>
      </c>
      <c r="M278" s="38" t="s">
        <v>34</v>
      </c>
      <c r="N278" s="63">
        <v>1</v>
      </c>
      <c r="O278" s="64">
        <f>IF(B278&gt;0,_xlfn.COUNTIFS($B$24:B278,B278,$H$24:H278,H278),"")</f>
        <v>1</v>
      </c>
      <c r="P278" s="65"/>
      <c r="Q278" s="66" t="str">
        <f t="shared" si="12"/>
        <v>탈락</v>
      </c>
      <c r="R278" s="34" t="s">
        <v>45</v>
      </c>
      <c r="S278" s="30"/>
    </row>
    <row r="279" spans="1:19" ht="17.25" customHeight="1" hidden="1" outlineLevel="1">
      <c r="A279" s="58" t="str">
        <f t="shared" si="10"/>
        <v>4098144183외주1</v>
      </c>
      <c r="B279" s="37">
        <v>4098144183</v>
      </c>
      <c r="C279" s="59" t="s">
        <v>326</v>
      </c>
      <c r="D279" s="59" t="s">
        <v>327</v>
      </c>
      <c r="E279" s="59" t="s">
        <v>140</v>
      </c>
      <c r="F279" s="60" t="str">
        <f t="shared" si="11"/>
        <v>외주</v>
      </c>
      <c r="G279" s="61" t="s">
        <v>44</v>
      </c>
      <c r="H279" s="62">
        <v>163</v>
      </c>
      <c r="I279" s="33" t="s">
        <v>328</v>
      </c>
      <c r="J279" s="33" t="s">
        <v>329</v>
      </c>
      <c r="K279" s="33" t="s">
        <v>330</v>
      </c>
      <c r="L279" s="41">
        <v>1</v>
      </c>
      <c r="M279" s="38" t="s">
        <v>34</v>
      </c>
      <c r="N279" s="63">
        <v>1</v>
      </c>
      <c r="O279" s="64">
        <f>IF(B279&gt;0,_xlfn.COUNTIFS($B$24:B279,B279,$H$24:H279,H279),"")</f>
        <v>1</v>
      </c>
      <c r="P279" s="65"/>
      <c r="Q279" s="66" t="str">
        <f t="shared" si="12"/>
        <v>탈락</v>
      </c>
      <c r="R279" s="34" t="s">
        <v>45</v>
      </c>
      <c r="S279" s="30"/>
    </row>
    <row r="280" spans="1:19" ht="17.25" customHeight="1" hidden="1" outlineLevel="1">
      <c r="A280" s="58" t="str">
        <f t="shared" si="10"/>
        <v>1388121949외주1</v>
      </c>
      <c r="B280" s="37">
        <v>1388121949</v>
      </c>
      <c r="C280" s="59" t="s">
        <v>2177</v>
      </c>
      <c r="D280" s="59" t="s">
        <v>2178</v>
      </c>
      <c r="E280" s="59" t="s">
        <v>1941</v>
      </c>
      <c r="F280" s="60" t="str">
        <f t="shared" si="11"/>
        <v>외주</v>
      </c>
      <c r="G280" s="61" t="s">
        <v>31</v>
      </c>
      <c r="H280" s="62">
        <v>164</v>
      </c>
      <c r="I280" s="33" t="s">
        <v>2179</v>
      </c>
      <c r="J280" s="33" t="s">
        <v>2180</v>
      </c>
      <c r="K280" s="33" t="s">
        <v>2181</v>
      </c>
      <c r="L280" s="41">
        <v>2</v>
      </c>
      <c r="M280" s="38" t="s">
        <v>34</v>
      </c>
      <c r="N280" s="63">
        <v>1</v>
      </c>
      <c r="O280" s="64">
        <f>IF(B280&gt;0,_xlfn.COUNTIFS($B$24:B280,B280,$H$24:H280,H280),"")</f>
        <v>1</v>
      </c>
      <c r="P280" s="65"/>
      <c r="Q280" s="66" t="str">
        <f t="shared" si="12"/>
        <v>등록</v>
      </c>
      <c r="R280" s="34" t="s">
        <v>52</v>
      </c>
      <c r="S280" s="30"/>
    </row>
    <row r="281" spans="1:19" ht="17.25" customHeight="1" hidden="1" outlineLevel="1">
      <c r="A281" s="58" t="str">
        <f aca="true" t="shared" si="13" ref="A281:A344">B281&amp;F281&amp;N281</f>
        <v>1388121949외주2</v>
      </c>
      <c r="B281" s="37">
        <v>1388121949</v>
      </c>
      <c r="C281" s="59" t="s">
        <v>2177</v>
      </c>
      <c r="D281" s="59" t="s">
        <v>2178</v>
      </c>
      <c r="E281" s="59" t="s">
        <v>196</v>
      </c>
      <c r="F281" s="60" t="str">
        <f aca="true" t="shared" si="14" ref="F281:F344">IF(M281="S","외주","자재")</f>
        <v>외주</v>
      </c>
      <c r="G281" s="61" t="s">
        <v>31</v>
      </c>
      <c r="H281" s="62">
        <v>164</v>
      </c>
      <c r="I281" s="33" t="s">
        <v>2179</v>
      </c>
      <c r="J281" s="33" t="s">
        <v>2180</v>
      </c>
      <c r="K281" s="33" t="s">
        <v>2181</v>
      </c>
      <c r="L281" s="41">
        <v>2</v>
      </c>
      <c r="M281" s="38" t="s">
        <v>34</v>
      </c>
      <c r="N281" s="63">
        <v>2</v>
      </c>
      <c r="O281" s="64">
        <f>IF(B281&gt;0,_xlfn.COUNTIFS($B$24:B281,B281,$H$24:H281,H281),"")</f>
        <v>2</v>
      </c>
      <c r="P281" s="65"/>
      <c r="Q281" s="66" t="str">
        <f aca="true" t="shared" si="15" ref="Q281:Q344">IF(R281="3 탈락","탈락","등록")</f>
        <v>등록</v>
      </c>
      <c r="R281" s="34" t="s">
        <v>52</v>
      </c>
      <c r="S281" s="30"/>
    </row>
    <row r="282" spans="1:19" ht="17.25" customHeight="1" hidden="1" outlineLevel="1">
      <c r="A282" s="58" t="str">
        <f t="shared" si="13"/>
        <v>1388115035외주1</v>
      </c>
      <c r="B282" s="37">
        <v>1388115035</v>
      </c>
      <c r="C282" s="59" t="s">
        <v>833</v>
      </c>
      <c r="D282" s="59" t="s">
        <v>834</v>
      </c>
      <c r="E282" s="59" t="s">
        <v>237</v>
      </c>
      <c r="F282" s="60" t="str">
        <f t="shared" si="14"/>
        <v>외주</v>
      </c>
      <c r="G282" s="61" t="s">
        <v>44</v>
      </c>
      <c r="H282" s="62">
        <v>165</v>
      </c>
      <c r="I282" s="33" t="s">
        <v>1742</v>
      </c>
      <c r="J282" s="33" t="s">
        <v>1743</v>
      </c>
      <c r="K282" s="33" t="s">
        <v>2182</v>
      </c>
      <c r="L282" s="41">
        <v>1</v>
      </c>
      <c r="M282" s="38" t="s">
        <v>34</v>
      </c>
      <c r="N282" s="63">
        <v>1</v>
      </c>
      <c r="O282" s="64">
        <f>IF(B282&gt;0,_xlfn.COUNTIFS($B$24:B282,B282,$H$24:H282,H282),"")</f>
        <v>1</v>
      </c>
      <c r="P282" s="65"/>
      <c r="Q282" s="66" t="str">
        <f t="shared" si="15"/>
        <v>탈락</v>
      </c>
      <c r="R282" s="34" t="s">
        <v>45</v>
      </c>
      <c r="S282" s="30"/>
    </row>
    <row r="283" spans="1:19" ht="17.25" customHeight="1" hidden="1" outlineLevel="1">
      <c r="A283" s="58" t="str">
        <f t="shared" si="13"/>
        <v>6208117740외주1</v>
      </c>
      <c r="B283" s="37">
        <v>6208117740</v>
      </c>
      <c r="C283" s="59" t="s">
        <v>2183</v>
      </c>
      <c r="D283" s="59" t="s">
        <v>2184</v>
      </c>
      <c r="E283" s="59" t="s">
        <v>257</v>
      </c>
      <c r="F283" s="60" t="str">
        <f t="shared" si="14"/>
        <v>외주</v>
      </c>
      <c r="G283" s="61" t="s">
        <v>31</v>
      </c>
      <c r="H283" s="62">
        <v>166</v>
      </c>
      <c r="I283" s="33" t="s">
        <v>2185</v>
      </c>
      <c r="J283" s="33" t="s">
        <v>2186</v>
      </c>
      <c r="K283" s="33" t="s">
        <v>2187</v>
      </c>
      <c r="L283" s="41">
        <v>1</v>
      </c>
      <c r="M283" s="38" t="s">
        <v>34</v>
      </c>
      <c r="N283" s="63">
        <v>1</v>
      </c>
      <c r="O283" s="64">
        <f>IF(B283&gt;0,_xlfn.COUNTIFS($B$24:B283,B283,$H$24:H283,H283),"")</f>
        <v>1</v>
      </c>
      <c r="P283" s="65"/>
      <c r="Q283" s="66" t="str">
        <f t="shared" si="15"/>
        <v>등록</v>
      </c>
      <c r="R283" s="34" t="s">
        <v>36</v>
      </c>
      <c r="S283" s="30"/>
    </row>
    <row r="284" spans="1:19" ht="17.25" customHeight="1" hidden="1" outlineLevel="1">
      <c r="A284" s="58" t="str">
        <f t="shared" si="13"/>
        <v>1208157183외주1</v>
      </c>
      <c r="B284" s="37">
        <v>1208157183</v>
      </c>
      <c r="C284" s="59" t="s">
        <v>2188</v>
      </c>
      <c r="D284" s="59" t="s">
        <v>2189</v>
      </c>
      <c r="E284" s="59" t="s">
        <v>39</v>
      </c>
      <c r="F284" s="60" t="str">
        <f t="shared" si="14"/>
        <v>외주</v>
      </c>
      <c r="G284" s="61" t="s">
        <v>31</v>
      </c>
      <c r="H284" s="62">
        <v>167</v>
      </c>
      <c r="I284" s="33" t="s">
        <v>2190</v>
      </c>
      <c r="J284" s="33" t="s">
        <v>2191</v>
      </c>
      <c r="K284" s="33" t="s">
        <v>2192</v>
      </c>
      <c r="L284" s="41">
        <v>1</v>
      </c>
      <c r="M284" s="38" t="s">
        <v>34</v>
      </c>
      <c r="N284" s="63">
        <v>1</v>
      </c>
      <c r="O284" s="64">
        <f>IF(B284&gt;0,_xlfn.COUNTIFS($B$24:B284,B284,$H$24:H284,H284),"")</f>
        <v>1</v>
      </c>
      <c r="P284" s="65"/>
      <c r="Q284" s="66" t="str">
        <f t="shared" si="15"/>
        <v>등록</v>
      </c>
      <c r="R284" s="34" t="s">
        <v>36</v>
      </c>
      <c r="S284" s="30"/>
    </row>
    <row r="285" spans="1:19" ht="17.25" customHeight="1" hidden="1" outlineLevel="1">
      <c r="A285" s="58" t="str">
        <f t="shared" si="13"/>
        <v>3158131573외주1</v>
      </c>
      <c r="B285" s="37">
        <v>3158131573</v>
      </c>
      <c r="C285" s="59" t="s">
        <v>2193</v>
      </c>
      <c r="D285" s="59" t="s">
        <v>2194</v>
      </c>
      <c r="E285" s="59" t="s">
        <v>39</v>
      </c>
      <c r="F285" s="60" t="str">
        <f t="shared" si="14"/>
        <v>외주</v>
      </c>
      <c r="G285" s="61" t="s">
        <v>31</v>
      </c>
      <c r="H285" s="62">
        <v>168</v>
      </c>
      <c r="I285" s="33" t="s">
        <v>2195</v>
      </c>
      <c r="J285" s="33" t="s">
        <v>2196</v>
      </c>
      <c r="K285" s="33" t="s">
        <v>2197</v>
      </c>
      <c r="L285" s="41">
        <v>1</v>
      </c>
      <c r="M285" s="38" t="s">
        <v>34</v>
      </c>
      <c r="N285" s="63">
        <v>1</v>
      </c>
      <c r="O285" s="64">
        <f>IF(B285&gt;0,_xlfn.COUNTIFS($B$24:B285,B285,$H$24:H285,H285),"")</f>
        <v>1</v>
      </c>
      <c r="P285" s="65"/>
      <c r="Q285" s="66" t="str">
        <f t="shared" si="15"/>
        <v>등록</v>
      </c>
      <c r="R285" s="34" t="s">
        <v>36</v>
      </c>
      <c r="S285" s="30"/>
    </row>
    <row r="286" spans="1:19" ht="17.25" customHeight="1" hidden="1" outlineLevel="1">
      <c r="A286" s="58" t="str">
        <f t="shared" si="13"/>
        <v>2068129754외주1</v>
      </c>
      <c r="B286" s="68">
        <v>2068129754</v>
      </c>
      <c r="C286" s="69" t="s">
        <v>2198</v>
      </c>
      <c r="D286" s="59" t="s">
        <v>2199</v>
      </c>
      <c r="E286" s="69" t="s">
        <v>98</v>
      </c>
      <c r="F286" s="60" t="str">
        <f t="shared" si="14"/>
        <v>외주</v>
      </c>
      <c r="G286" s="61" t="s">
        <v>31</v>
      </c>
      <c r="H286" s="70">
        <v>169</v>
      </c>
      <c r="I286" s="33" t="s">
        <v>2200</v>
      </c>
      <c r="J286" s="33" t="s">
        <v>2201</v>
      </c>
      <c r="K286" s="33" t="s">
        <v>2202</v>
      </c>
      <c r="L286" s="41">
        <v>1</v>
      </c>
      <c r="M286" s="38" t="s">
        <v>34</v>
      </c>
      <c r="N286" s="63">
        <v>1</v>
      </c>
      <c r="O286" s="64">
        <f>IF(B286&gt;0,_xlfn.COUNTIFS($B$24:B286,B286,$H$24:H286,H286),"")</f>
        <v>1</v>
      </c>
      <c r="P286" s="65"/>
      <c r="Q286" s="66" t="str">
        <f t="shared" si="15"/>
        <v>등록</v>
      </c>
      <c r="R286" s="34" t="s">
        <v>36</v>
      </c>
      <c r="S286" s="30"/>
    </row>
    <row r="287" spans="1:19" ht="17.25" customHeight="1" hidden="1" outlineLevel="1">
      <c r="A287" s="58" t="str">
        <f t="shared" si="13"/>
        <v>1318155851외주1</v>
      </c>
      <c r="B287" s="37">
        <v>1318155851</v>
      </c>
      <c r="C287" s="59" t="s">
        <v>886</v>
      </c>
      <c r="D287" s="59" t="s">
        <v>887</v>
      </c>
      <c r="E287" s="59" t="s">
        <v>209</v>
      </c>
      <c r="F287" s="60" t="str">
        <f t="shared" si="14"/>
        <v>외주</v>
      </c>
      <c r="G287" s="61" t="s">
        <v>31</v>
      </c>
      <c r="H287" s="62">
        <v>170</v>
      </c>
      <c r="I287" s="33" t="s">
        <v>888</v>
      </c>
      <c r="J287" s="33" t="s">
        <v>889</v>
      </c>
      <c r="K287" s="33" t="s">
        <v>890</v>
      </c>
      <c r="L287" s="41">
        <v>1</v>
      </c>
      <c r="M287" s="38" t="s">
        <v>34</v>
      </c>
      <c r="N287" s="63">
        <v>1</v>
      </c>
      <c r="O287" s="64">
        <f>IF(B287&gt;0,_xlfn.COUNTIFS($B$24:B287,B287,$H$24:H287,H287),"")</f>
        <v>1</v>
      </c>
      <c r="P287" s="65"/>
      <c r="Q287" s="66" t="str">
        <f t="shared" si="15"/>
        <v>등록</v>
      </c>
      <c r="R287" s="34" t="s">
        <v>36</v>
      </c>
      <c r="S287" s="30"/>
    </row>
    <row r="288" spans="1:19" ht="17.25" customHeight="1" hidden="1" outlineLevel="1">
      <c r="A288" s="58" t="str">
        <f t="shared" si="13"/>
        <v>4018701412자재1</v>
      </c>
      <c r="B288" s="37">
        <v>4018701412</v>
      </c>
      <c r="C288" s="59" t="s">
        <v>1262</v>
      </c>
      <c r="D288" s="59" t="s">
        <v>1426</v>
      </c>
      <c r="E288" s="59" t="s">
        <v>191</v>
      </c>
      <c r="F288" s="60" t="str">
        <f t="shared" si="14"/>
        <v>자재</v>
      </c>
      <c r="G288" s="61" t="s">
        <v>44</v>
      </c>
      <c r="H288" s="62">
        <v>171</v>
      </c>
      <c r="I288" s="33" t="s">
        <v>1695</v>
      </c>
      <c r="J288" s="33" t="s">
        <v>1696</v>
      </c>
      <c r="K288" s="33" t="s">
        <v>2203</v>
      </c>
      <c r="L288" s="41">
        <v>4</v>
      </c>
      <c r="M288" s="34" t="s">
        <v>2204</v>
      </c>
      <c r="N288" s="63">
        <v>1</v>
      </c>
      <c r="O288" s="64">
        <f>IF(B288&gt;0,_xlfn.COUNTIFS($B$24:B288,B288,$H$24:H288,H288),"")</f>
        <v>1</v>
      </c>
      <c r="P288" s="65"/>
      <c r="Q288" s="66" t="str">
        <f t="shared" si="15"/>
        <v>탈락</v>
      </c>
      <c r="R288" s="34" t="s">
        <v>45</v>
      </c>
      <c r="S288" s="30"/>
    </row>
    <row r="289" spans="1:19" ht="17.25" customHeight="1" hidden="1" outlineLevel="1">
      <c r="A289" s="58" t="str">
        <f t="shared" si="13"/>
        <v>4018701412외주2</v>
      </c>
      <c r="B289" s="37">
        <v>4018701412</v>
      </c>
      <c r="C289" s="59" t="s">
        <v>1262</v>
      </c>
      <c r="D289" s="59" t="s">
        <v>1426</v>
      </c>
      <c r="E289" s="59" t="s">
        <v>137</v>
      </c>
      <c r="F289" s="60" t="str">
        <f t="shared" si="14"/>
        <v>외주</v>
      </c>
      <c r="G289" s="61" t="s">
        <v>44</v>
      </c>
      <c r="H289" s="62">
        <v>171</v>
      </c>
      <c r="I289" s="33" t="s">
        <v>1695</v>
      </c>
      <c r="J289" s="33" t="s">
        <v>1696</v>
      </c>
      <c r="K289" s="33" t="s">
        <v>2203</v>
      </c>
      <c r="L289" s="41">
        <v>4</v>
      </c>
      <c r="M289" s="38" t="s">
        <v>1997</v>
      </c>
      <c r="N289" s="63">
        <v>2</v>
      </c>
      <c r="O289" s="64">
        <f>IF(B289&gt;0,_xlfn.COUNTIFS($B$24:B289,B289,$H$24:H289,H289),"")</f>
        <v>2</v>
      </c>
      <c r="P289" s="65"/>
      <c r="Q289" s="66" t="str">
        <f t="shared" si="15"/>
        <v>탈락</v>
      </c>
      <c r="R289" s="34" t="s">
        <v>45</v>
      </c>
      <c r="S289" s="30"/>
    </row>
    <row r="290" spans="1:19" ht="17.25" customHeight="1" hidden="1" outlineLevel="1">
      <c r="A290" s="58" t="str">
        <f t="shared" si="13"/>
        <v>4018701412외주3</v>
      </c>
      <c r="B290" s="37">
        <v>4018701412</v>
      </c>
      <c r="C290" s="59" t="s">
        <v>1262</v>
      </c>
      <c r="D290" s="59" t="s">
        <v>1426</v>
      </c>
      <c r="E290" s="59" t="s">
        <v>68</v>
      </c>
      <c r="F290" s="60" t="str">
        <f t="shared" si="14"/>
        <v>외주</v>
      </c>
      <c r="G290" s="61" t="s">
        <v>44</v>
      </c>
      <c r="H290" s="62">
        <v>171</v>
      </c>
      <c r="I290" s="33" t="s">
        <v>1695</v>
      </c>
      <c r="J290" s="33" t="s">
        <v>1696</v>
      </c>
      <c r="K290" s="33" t="s">
        <v>2203</v>
      </c>
      <c r="L290" s="41">
        <v>4</v>
      </c>
      <c r="M290" s="38" t="s">
        <v>1997</v>
      </c>
      <c r="N290" s="63">
        <v>3</v>
      </c>
      <c r="O290" s="64">
        <f>IF(B290&gt;0,_xlfn.COUNTIFS($B$24:B290,B290,$H$24:H290,H290),"")</f>
        <v>3</v>
      </c>
      <c r="P290" s="65"/>
      <c r="Q290" s="66" t="str">
        <f t="shared" si="15"/>
        <v>탈락</v>
      </c>
      <c r="R290" s="34" t="s">
        <v>45</v>
      </c>
      <c r="S290" s="30"/>
    </row>
    <row r="291" spans="1:19" ht="17.25" customHeight="1" hidden="1" outlineLevel="1">
      <c r="A291" s="58" t="str">
        <f t="shared" si="13"/>
        <v>4018701412자재4</v>
      </c>
      <c r="B291" s="37">
        <v>4018701412</v>
      </c>
      <c r="C291" s="59" t="s">
        <v>1262</v>
      </c>
      <c r="D291" s="59" t="s">
        <v>1426</v>
      </c>
      <c r="E291" s="59" t="s">
        <v>195</v>
      </c>
      <c r="F291" s="60" t="str">
        <f t="shared" si="14"/>
        <v>자재</v>
      </c>
      <c r="G291" s="61" t="s">
        <v>44</v>
      </c>
      <c r="H291" s="62">
        <v>171</v>
      </c>
      <c r="I291" s="33" t="s">
        <v>1695</v>
      </c>
      <c r="J291" s="33" t="s">
        <v>1696</v>
      </c>
      <c r="K291" s="33" t="s">
        <v>2203</v>
      </c>
      <c r="L291" s="41">
        <v>4</v>
      </c>
      <c r="M291" s="34" t="s">
        <v>2204</v>
      </c>
      <c r="N291" s="63">
        <v>4</v>
      </c>
      <c r="O291" s="64">
        <f>IF(B291&gt;0,_xlfn.COUNTIFS($B$24:B291,B291,$H$24:H291,H291),"")</f>
        <v>4</v>
      </c>
      <c r="P291" s="65"/>
      <c r="Q291" s="66" t="str">
        <f t="shared" si="15"/>
        <v>탈락</v>
      </c>
      <c r="R291" s="34" t="s">
        <v>45</v>
      </c>
      <c r="S291" s="30"/>
    </row>
    <row r="292" spans="1:19" ht="17.25" customHeight="1" hidden="1" outlineLevel="1">
      <c r="A292" s="58" t="str">
        <f t="shared" si="13"/>
        <v>2298137825외주1</v>
      </c>
      <c r="B292" s="37">
        <v>2298137825</v>
      </c>
      <c r="C292" s="59" t="s">
        <v>2205</v>
      </c>
      <c r="D292" s="59" t="s">
        <v>2206</v>
      </c>
      <c r="E292" s="59" t="s">
        <v>156</v>
      </c>
      <c r="F292" s="60" t="str">
        <f t="shared" si="14"/>
        <v>외주</v>
      </c>
      <c r="G292" s="61" t="s">
        <v>31</v>
      </c>
      <c r="H292" s="62">
        <v>172</v>
      </c>
      <c r="I292" s="33" t="s">
        <v>2207</v>
      </c>
      <c r="J292" s="33" t="s">
        <v>2208</v>
      </c>
      <c r="K292" s="33" t="s">
        <v>2209</v>
      </c>
      <c r="L292" s="41">
        <v>1</v>
      </c>
      <c r="M292" s="38" t="s">
        <v>34</v>
      </c>
      <c r="N292" s="63">
        <v>1</v>
      </c>
      <c r="O292" s="64">
        <f>IF(B292&gt;0,_xlfn.COUNTIFS($B$24:B292,B292,$H$24:H292,H292),"")</f>
        <v>1</v>
      </c>
      <c r="P292" s="65"/>
      <c r="Q292" s="66" t="str">
        <f t="shared" si="15"/>
        <v>등록</v>
      </c>
      <c r="R292" s="34" t="s">
        <v>36</v>
      </c>
      <c r="S292" s="30"/>
    </row>
    <row r="293" spans="1:19" ht="17.25" customHeight="1" hidden="1" outlineLevel="1">
      <c r="A293" s="58" t="str">
        <f t="shared" si="13"/>
        <v>2298116626외주1</v>
      </c>
      <c r="B293" s="37">
        <v>2298116626</v>
      </c>
      <c r="C293" s="59" t="s">
        <v>1034</v>
      </c>
      <c r="D293" s="59" t="s">
        <v>1035</v>
      </c>
      <c r="E293" s="59" t="s">
        <v>281</v>
      </c>
      <c r="F293" s="60" t="str">
        <f t="shared" si="14"/>
        <v>외주</v>
      </c>
      <c r="G293" s="61" t="s">
        <v>44</v>
      </c>
      <c r="H293" s="62">
        <v>173</v>
      </c>
      <c r="I293" s="33" t="s">
        <v>1036</v>
      </c>
      <c r="J293" s="33" t="s">
        <v>1037</v>
      </c>
      <c r="K293" s="33" t="s">
        <v>2210</v>
      </c>
      <c r="L293" s="41">
        <v>1</v>
      </c>
      <c r="M293" s="38" t="s">
        <v>34</v>
      </c>
      <c r="N293" s="63">
        <v>1</v>
      </c>
      <c r="O293" s="64">
        <f>IF(B293&gt;0,_xlfn.COUNTIFS($B$24:B293,B293,$H$24:H293,H293),"")</f>
        <v>1</v>
      </c>
      <c r="P293" s="65"/>
      <c r="Q293" s="66" t="str">
        <f t="shared" si="15"/>
        <v>탈락</v>
      </c>
      <c r="R293" s="34" t="s">
        <v>45</v>
      </c>
      <c r="S293" s="30"/>
    </row>
    <row r="294" spans="1:19" ht="17.25" customHeight="1" hidden="1" outlineLevel="1">
      <c r="A294" s="58" t="str">
        <f t="shared" si="13"/>
        <v>2128116609외주1</v>
      </c>
      <c r="B294" s="37">
        <v>2128116609</v>
      </c>
      <c r="C294" s="59" t="s">
        <v>279</v>
      </c>
      <c r="D294" s="59" t="s">
        <v>280</v>
      </c>
      <c r="E294" s="59" t="s">
        <v>281</v>
      </c>
      <c r="F294" s="60" t="str">
        <f t="shared" si="14"/>
        <v>외주</v>
      </c>
      <c r="G294" s="61" t="s">
        <v>44</v>
      </c>
      <c r="H294" s="62">
        <v>174</v>
      </c>
      <c r="I294" s="33" t="s">
        <v>282</v>
      </c>
      <c r="J294" s="33" t="s">
        <v>283</v>
      </c>
      <c r="K294" s="33" t="s">
        <v>2211</v>
      </c>
      <c r="L294" s="41">
        <v>1</v>
      </c>
      <c r="M294" s="38" t="s">
        <v>34</v>
      </c>
      <c r="N294" s="63">
        <v>1</v>
      </c>
      <c r="O294" s="64">
        <f>IF(B294&gt;0,_xlfn.COUNTIFS($B$24:B294,B294,$H$24:H294,H294),"")</f>
        <v>1</v>
      </c>
      <c r="P294" s="65"/>
      <c r="Q294" s="66" t="str">
        <f t="shared" si="15"/>
        <v>탈락</v>
      </c>
      <c r="R294" s="34" t="s">
        <v>45</v>
      </c>
      <c r="S294" s="30"/>
    </row>
    <row r="295" spans="1:19" ht="17.25" customHeight="1" hidden="1" outlineLevel="1">
      <c r="A295" s="58" t="str">
        <f t="shared" si="13"/>
        <v>6048140249외주1</v>
      </c>
      <c r="B295" s="37">
        <v>6048140249</v>
      </c>
      <c r="C295" s="59" t="s">
        <v>179</v>
      </c>
      <c r="D295" s="59" t="s">
        <v>180</v>
      </c>
      <c r="E295" s="59" t="s">
        <v>80</v>
      </c>
      <c r="F295" s="60" t="str">
        <f t="shared" si="14"/>
        <v>외주</v>
      </c>
      <c r="G295" s="61" t="s">
        <v>44</v>
      </c>
      <c r="H295" s="62">
        <v>175</v>
      </c>
      <c r="I295" s="33" t="s">
        <v>181</v>
      </c>
      <c r="J295" s="33" t="s">
        <v>182</v>
      </c>
      <c r="K295" s="33" t="s">
        <v>2212</v>
      </c>
      <c r="L295" s="41">
        <v>1</v>
      </c>
      <c r="M295" s="38" t="s">
        <v>34</v>
      </c>
      <c r="N295" s="63">
        <v>1</v>
      </c>
      <c r="O295" s="64">
        <f>IF(B295&gt;0,_xlfn.COUNTIFS($B$24:B295,B295,$H$24:H295,H295),"")</f>
        <v>1</v>
      </c>
      <c r="P295" s="65"/>
      <c r="Q295" s="66" t="str">
        <f t="shared" si="15"/>
        <v>탈락</v>
      </c>
      <c r="R295" s="34" t="s">
        <v>45</v>
      </c>
      <c r="S295" s="30"/>
    </row>
    <row r="296" spans="1:19" ht="17.25" customHeight="1" hidden="1" outlineLevel="1">
      <c r="A296" s="58" t="str">
        <f t="shared" si="13"/>
        <v>1408114193외주1</v>
      </c>
      <c r="B296" s="37">
        <v>1408114193</v>
      </c>
      <c r="C296" s="59" t="s">
        <v>2213</v>
      </c>
      <c r="D296" s="59" t="s">
        <v>2214</v>
      </c>
      <c r="E296" s="59" t="s">
        <v>59</v>
      </c>
      <c r="F296" s="60" t="str">
        <f t="shared" si="14"/>
        <v>외주</v>
      </c>
      <c r="G296" s="61" t="s">
        <v>31</v>
      </c>
      <c r="H296" s="62">
        <v>176</v>
      </c>
      <c r="I296" s="33" t="s">
        <v>2215</v>
      </c>
      <c r="J296" s="33" t="s">
        <v>2216</v>
      </c>
      <c r="K296" s="33" t="s">
        <v>2217</v>
      </c>
      <c r="L296" s="41">
        <v>1</v>
      </c>
      <c r="M296" s="38" t="s">
        <v>34</v>
      </c>
      <c r="N296" s="63">
        <v>1</v>
      </c>
      <c r="O296" s="64">
        <f>IF(B296&gt;0,_xlfn.COUNTIFS($B$24:B296,B296,$H$24:H296,H296),"")</f>
        <v>1</v>
      </c>
      <c r="P296" s="65"/>
      <c r="Q296" s="66" t="str">
        <f t="shared" si="15"/>
        <v>등록</v>
      </c>
      <c r="R296" s="34" t="s">
        <v>36</v>
      </c>
      <c r="S296" s="30"/>
    </row>
    <row r="297" spans="1:19" ht="17.25" customHeight="1" hidden="1" outlineLevel="1">
      <c r="A297" s="58" t="str">
        <f t="shared" si="13"/>
        <v>3068108888외주1</v>
      </c>
      <c r="B297" s="37">
        <v>3068108888</v>
      </c>
      <c r="C297" s="59" t="s">
        <v>109</v>
      </c>
      <c r="D297" s="59" t="s">
        <v>110</v>
      </c>
      <c r="E297" s="59" t="s">
        <v>111</v>
      </c>
      <c r="F297" s="60" t="str">
        <f t="shared" si="14"/>
        <v>외주</v>
      </c>
      <c r="G297" s="61" t="s">
        <v>31</v>
      </c>
      <c r="H297" s="62">
        <v>177</v>
      </c>
      <c r="I297" s="33" t="s">
        <v>112</v>
      </c>
      <c r="J297" s="33" t="s">
        <v>113</v>
      </c>
      <c r="K297" s="33" t="s">
        <v>114</v>
      </c>
      <c r="L297" s="41">
        <v>2</v>
      </c>
      <c r="M297" s="38" t="s">
        <v>34</v>
      </c>
      <c r="N297" s="63">
        <v>1</v>
      </c>
      <c r="O297" s="64">
        <f>IF(B297&gt;0,_xlfn.COUNTIFS($B$24:B297,B297,$H$24:H297,H297),"")</f>
        <v>1</v>
      </c>
      <c r="P297" s="65"/>
      <c r="Q297" s="66" t="str">
        <f t="shared" si="15"/>
        <v>등록</v>
      </c>
      <c r="R297" s="34" t="s">
        <v>52</v>
      </c>
      <c r="S297" s="30"/>
    </row>
    <row r="298" spans="1:19" ht="17.25" customHeight="1" hidden="1" outlineLevel="1">
      <c r="A298" s="58" t="str">
        <f t="shared" si="13"/>
        <v>3068108888외주2</v>
      </c>
      <c r="B298" s="37">
        <v>3068108888</v>
      </c>
      <c r="C298" s="59" t="s">
        <v>109</v>
      </c>
      <c r="D298" s="59" t="s">
        <v>110</v>
      </c>
      <c r="E298" s="59" t="s">
        <v>90</v>
      </c>
      <c r="F298" s="60" t="str">
        <f t="shared" si="14"/>
        <v>외주</v>
      </c>
      <c r="G298" s="61" t="s">
        <v>31</v>
      </c>
      <c r="H298" s="62">
        <v>177</v>
      </c>
      <c r="I298" s="33" t="s">
        <v>112</v>
      </c>
      <c r="J298" s="33" t="s">
        <v>113</v>
      </c>
      <c r="K298" s="33" t="s">
        <v>114</v>
      </c>
      <c r="L298" s="41">
        <v>2</v>
      </c>
      <c r="M298" s="38" t="s">
        <v>34</v>
      </c>
      <c r="N298" s="63">
        <v>2</v>
      </c>
      <c r="O298" s="64">
        <f>IF(B298&gt;0,_xlfn.COUNTIFS($B$24:B298,B298,$H$24:H298,H298),"")</f>
        <v>2</v>
      </c>
      <c r="P298" s="65"/>
      <c r="Q298" s="66" t="str">
        <f t="shared" si="15"/>
        <v>등록</v>
      </c>
      <c r="R298" s="34" t="s">
        <v>52</v>
      </c>
      <c r="S298" s="30"/>
    </row>
    <row r="299" spans="1:19" ht="17.25" customHeight="1" hidden="1" outlineLevel="1">
      <c r="A299" s="58" t="str">
        <f t="shared" si="13"/>
        <v>6178180679외주1</v>
      </c>
      <c r="B299" s="37">
        <v>6178180679</v>
      </c>
      <c r="C299" s="59" t="s">
        <v>1207</v>
      </c>
      <c r="D299" s="59" t="s">
        <v>1365</v>
      </c>
      <c r="E299" s="59" t="s">
        <v>281</v>
      </c>
      <c r="F299" s="60" t="str">
        <f t="shared" si="14"/>
        <v>외주</v>
      </c>
      <c r="G299" s="61" t="s">
        <v>44</v>
      </c>
      <c r="H299" s="62">
        <v>178</v>
      </c>
      <c r="I299" s="33" t="s">
        <v>1575</v>
      </c>
      <c r="J299" s="33" t="s">
        <v>1576</v>
      </c>
      <c r="K299" s="33" t="s">
        <v>2218</v>
      </c>
      <c r="L299" s="41">
        <v>1</v>
      </c>
      <c r="M299" s="38" t="s">
        <v>34</v>
      </c>
      <c r="N299" s="63">
        <v>1</v>
      </c>
      <c r="O299" s="64">
        <f>IF(B299&gt;0,_xlfn.COUNTIFS($B$24:B299,B299,$H$24:H299,H299),"")</f>
        <v>1</v>
      </c>
      <c r="P299" s="65"/>
      <c r="Q299" s="66" t="str">
        <f t="shared" si="15"/>
        <v>탈락</v>
      </c>
      <c r="R299" s="34" t="s">
        <v>45</v>
      </c>
      <c r="S299" s="30"/>
    </row>
    <row r="300" spans="1:19" ht="17.25" customHeight="1" hidden="1" outlineLevel="1">
      <c r="A300" s="58" t="str">
        <f t="shared" si="13"/>
        <v>5088130313외주1</v>
      </c>
      <c r="B300" s="37">
        <v>5088130313</v>
      </c>
      <c r="C300" s="59" t="s">
        <v>2219</v>
      </c>
      <c r="D300" s="59" t="s">
        <v>2220</v>
      </c>
      <c r="E300" s="59" t="s">
        <v>257</v>
      </c>
      <c r="F300" s="60" t="str">
        <f t="shared" si="14"/>
        <v>외주</v>
      </c>
      <c r="G300" s="61" t="s">
        <v>31</v>
      </c>
      <c r="H300" s="62">
        <v>179</v>
      </c>
      <c r="I300" s="33" t="s">
        <v>2221</v>
      </c>
      <c r="J300" s="33" t="s">
        <v>2222</v>
      </c>
      <c r="K300" s="33" t="s">
        <v>2223</v>
      </c>
      <c r="L300" s="41">
        <v>1</v>
      </c>
      <c r="M300" s="38" t="s">
        <v>34</v>
      </c>
      <c r="N300" s="63">
        <v>1</v>
      </c>
      <c r="O300" s="64">
        <f>IF(B300&gt;0,_xlfn.COUNTIFS($B$24:B300,B300,$H$24:H300,H300),"")</f>
        <v>1</v>
      </c>
      <c r="P300" s="65"/>
      <c r="Q300" s="66" t="str">
        <f t="shared" si="15"/>
        <v>등록</v>
      </c>
      <c r="R300" s="34" t="s">
        <v>36</v>
      </c>
      <c r="S300" s="30"/>
    </row>
    <row r="301" spans="1:19" ht="17.25" customHeight="1" hidden="1" outlineLevel="1">
      <c r="A301" s="58" t="str">
        <f t="shared" si="13"/>
        <v>7688100876외주1</v>
      </c>
      <c r="B301" s="37">
        <v>7688100876</v>
      </c>
      <c r="C301" s="59" t="s">
        <v>2224</v>
      </c>
      <c r="D301" s="59" t="s">
        <v>2225</v>
      </c>
      <c r="E301" s="59" t="s">
        <v>231</v>
      </c>
      <c r="F301" s="60" t="str">
        <f t="shared" si="14"/>
        <v>외주</v>
      </c>
      <c r="G301" s="61" t="s">
        <v>31</v>
      </c>
      <c r="H301" s="62">
        <v>180</v>
      </c>
      <c r="I301" s="33" t="s">
        <v>2226</v>
      </c>
      <c r="J301" s="33" t="s">
        <v>2227</v>
      </c>
      <c r="K301" s="33" t="s">
        <v>2228</v>
      </c>
      <c r="L301" s="41">
        <v>1</v>
      </c>
      <c r="M301" s="38" t="s">
        <v>34</v>
      </c>
      <c r="N301" s="63">
        <v>1</v>
      </c>
      <c r="O301" s="64">
        <f>IF(B301&gt;0,_xlfn.COUNTIFS($B$24:B301,B301,$H$24:H301,H301),"")</f>
        <v>1</v>
      </c>
      <c r="P301" s="65"/>
      <c r="Q301" s="66" t="str">
        <f t="shared" si="15"/>
        <v>등록</v>
      </c>
      <c r="R301" s="34" t="s">
        <v>52</v>
      </c>
      <c r="S301" s="30"/>
    </row>
    <row r="302" spans="1:19" ht="17.25" customHeight="1" hidden="1" outlineLevel="1">
      <c r="A302" s="58" t="str">
        <f t="shared" si="13"/>
        <v>1048659772외주1</v>
      </c>
      <c r="B302" s="37">
        <v>1048659772</v>
      </c>
      <c r="C302" s="59" t="s">
        <v>2229</v>
      </c>
      <c r="D302" s="59" t="s">
        <v>2230</v>
      </c>
      <c r="E302" s="59" t="s">
        <v>117</v>
      </c>
      <c r="F302" s="60" t="str">
        <f t="shared" si="14"/>
        <v>외주</v>
      </c>
      <c r="G302" s="61" t="s">
        <v>44</v>
      </c>
      <c r="H302" s="62">
        <v>181</v>
      </c>
      <c r="I302" s="33" t="s">
        <v>2231</v>
      </c>
      <c r="J302" s="33" t="s">
        <v>2232</v>
      </c>
      <c r="K302" s="33" t="s">
        <v>2233</v>
      </c>
      <c r="L302" s="41">
        <v>1</v>
      </c>
      <c r="M302" s="38" t="s">
        <v>34</v>
      </c>
      <c r="N302" s="63">
        <v>1</v>
      </c>
      <c r="O302" s="64">
        <f>IF(B302&gt;0,_xlfn.COUNTIFS($B$24:B302,B302,$H$24:H302,H302),"")</f>
        <v>1</v>
      </c>
      <c r="P302" s="65"/>
      <c r="Q302" s="66" t="str">
        <f t="shared" si="15"/>
        <v>탈락</v>
      </c>
      <c r="R302" s="34" t="s">
        <v>45</v>
      </c>
      <c r="S302" s="30"/>
    </row>
    <row r="303" spans="1:19" ht="17.25" customHeight="1" hidden="1" outlineLevel="1">
      <c r="A303" s="58" t="str">
        <f t="shared" si="13"/>
        <v>1278156531외주1</v>
      </c>
      <c r="B303" s="37">
        <v>1278156531</v>
      </c>
      <c r="C303" s="59" t="s">
        <v>429</v>
      </c>
      <c r="D303" s="59" t="s">
        <v>430</v>
      </c>
      <c r="E303" s="59" t="s">
        <v>55</v>
      </c>
      <c r="F303" s="60" t="str">
        <f t="shared" si="14"/>
        <v>외주</v>
      </c>
      <c r="G303" s="61" t="s">
        <v>31</v>
      </c>
      <c r="H303" s="62">
        <v>182</v>
      </c>
      <c r="I303" s="33" t="s">
        <v>1609</v>
      </c>
      <c r="J303" s="33" t="s">
        <v>1610</v>
      </c>
      <c r="K303" s="33" t="s">
        <v>431</v>
      </c>
      <c r="L303" s="41">
        <v>1</v>
      </c>
      <c r="M303" s="38" t="s">
        <v>34</v>
      </c>
      <c r="N303" s="63">
        <v>1</v>
      </c>
      <c r="O303" s="64">
        <f>IF(B303&gt;0,_xlfn.COUNTIFS($B$24:B303,B303,$H$24:H303,H303),"")</f>
        <v>1</v>
      </c>
      <c r="P303" s="65"/>
      <c r="Q303" s="66" t="str">
        <f t="shared" si="15"/>
        <v>등록</v>
      </c>
      <c r="R303" s="34" t="s">
        <v>36</v>
      </c>
      <c r="S303" s="30"/>
    </row>
    <row r="304" spans="1:19" ht="17.25" customHeight="1" hidden="1" outlineLevel="1">
      <c r="A304" s="58" t="str">
        <f t="shared" si="13"/>
        <v>3648100219외주1</v>
      </c>
      <c r="B304" s="37">
        <v>3648100219</v>
      </c>
      <c r="C304" s="59" t="s">
        <v>740</v>
      </c>
      <c r="D304" s="59" t="s">
        <v>741</v>
      </c>
      <c r="E304" s="59" t="s">
        <v>98</v>
      </c>
      <c r="F304" s="60" t="str">
        <f t="shared" si="14"/>
        <v>외주</v>
      </c>
      <c r="G304" s="61" t="s">
        <v>44</v>
      </c>
      <c r="H304" s="62">
        <v>183</v>
      </c>
      <c r="I304" s="33" t="s">
        <v>742</v>
      </c>
      <c r="J304" s="33" t="s">
        <v>743</v>
      </c>
      <c r="K304" s="33" t="s">
        <v>2234</v>
      </c>
      <c r="L304" s="41">
        <v>2</v>
      </c>
      <c r="M304" s="38" t="s">
        <v>34</v>
      </c>
      <c r="N304" s="63">
        <v>1</v>
      </c>
      <c r="O304" s="64">
        <f>IF(B304&gt;0,_xlfn.COUNTIFS($B$24:B304,B304,$H$24:H304,H304),"")</f>
        <v>1</v>
      </c>
      <c r="P304" s="65"/>
      <c r="Q304" s="66" t="str">
        <f t="shared" si="15"/>
        <v>탈락</v>
      </c>
      <c r="R304" s="34" t="s">
        <v>45</v>
      </c>
      <c r="S304" s="30"/>
    </row>
    <row r="305" spans="1:19" ht="17.25" customHeight="1" hidden="1" outlineLevel="1">
      <c r="A305" s="58" t="str">
        <f t="shared" si="13"/>
        <v>3648100219외주2</v>
      </c>
      <c r="B305" s="37">
        <v>3648100219</v>
      </c>
      <c r="C305" s="59" t="s">
        <v>740</v>
      </c>
      <c r="D305" s="59" t="s">
        <v>741</v>
      </c>
      <c r="E305" s="59" t="s">
        <v>94</v>
      </c>
      <c r="F305" s="60" t="str">
        <f t="shared" si="14"/>
        <v>외주</v>
      </c>
      <c r="G305" s="61" t="s">
        <v>44</v>
      </c>
      <c r="H305" s="62">
        <v>183</v>
      </c>
      <c r="I305" s="33" t="s">
        <v>742</v>
      </c>
      <c r="J305" s="33" t="s">
        <v>743</v>
      </c>
      <c r="K305" s="33" t="s">
        <v>2234</v>
      </c>
      <c r="L305" s="41">
        <v>2</v>
      </c>
      <c r="M305" s="38" t="s">
        <v>34</v>
      </c>
      <c r="N305" s="63">
        <v>2</v>
      </c>
      <c r="O305" s="64">
        <f>IF(B305&gt;0,_xlfn.COUNTIFS($B$24:B305,B305,$H$24:H305,H305),"")</f>
        <v>2</v>
      </c>
      <c r="P305" s="65"/>
      <c r="Q305" s="66" t="str">
        <f t="shared" si="15"/>
        <v>탈락</v>
      </c>
      <c r="R305" s="34" t="s">
        <v>45</v>
      </c>
      <c r="S305" s="30"/>
    </row>
    <row r="306" spans="1:19" ht="17.25" customHeight="1" hidden="1" outlineLevel="1">
      <c r="A306" s="58" t="str">
        <f t="shared" si="13"/>
        <v>2208106290외주1</v>
      </c>
      <c r="B306" s="37">
        <v>2208106290</v>
      </c>
      <c r="C306" s="59" t="s">
        <v>356</v>
      </c>
      <c r="D306" s="59" t="s">
        <v>2235</v>
      </c>
      <c r="E306" s="59" t="s">
        <v>196</v>
      </c>
      <c r="F306" s="60" t="str">
        <f t="shared" si="14"/>
        <v>외주</v>
      </c>
      <c r="G306" s="61" t="s">
        <v>31</v>
      </c>
      <c r="H306" s="62">
        <v>184</v>
      </c>
      <c r="I306" s="33" t="s">
        <v>1602</v>
      </c>
      <c r="J306" s="33" t="s">
        <v>2236</v>
      </c>
      <c r="K306" s="33" t="s">
        <v>2237</v>
      </c>
      <c r="L306" s="41">
        <v>1</v>
      </c>
      <c r="M306" s="38" t="s">
        <v>34</v>
      </c>
      <c r="N306" s="63">
        <v>1</v>
      </c>
      <c r="O306" s="64">
        <f>IF(B306&gt;0,_xlfn.COUNTIFS($B$24:B306,B306,$H$24:H306,H306),"")</f>
        <v>1</v>
      </c>
      <c r="P306" s="65"/>
      <c r="Q306" s="66" t="str">
        <f t="shared" si="15"/>
        <v>등록</v>
      </c>
      <c r="R306" s="34" t="s">
        <v>52</v>
      </c>
      <c r="S306" s="30"/>
    </row>
    <row r="307" spans="1:19" ht="17.25" customHeight="1" hidden="1" outlineLevel="1">
      <c r="A307" s="58" t="str">
        <f t="shared" si="13"/>
        <v>3168115256외주1</v>
      </c>
      <c r="B307" s="37">
        <v>3168115256</v>
      </c>
      <c r="C307" s="59" t="s">
        <v>1186</v>
      </c>
      <c r="D307" s="59" t="s">
        <v>1348</v>
      </c>
      <c r="E307" s="59" t="s">
        <v>137</v>
      </c>
      <c r="F307" s="60" t="str">
        <f t="shared" si="14"/>
        <v>외주</v>
      </c>
      <c r="G307" s="61" t="s">
        <v>44</v>
      </c>
      <c r="H307" s="62">
        <v>185</v>
      </c>
      <c r="I307" s="33" t="s">
        <v>1530</v>
      </c>
      <c r="J307" s="33" t="s">
        <v>1531</v>
      </c>
      <c r="K307" s="33" t="s">
        <v>2238</v>
      </c>
      <c r="L307" s="41">
        <v>1</v>
      </c>
      <c r="M307" s="38" t="s">
        <v>34</v>
      </c>
      <c r="N307" s="63">
        <v>1</v>
      </c>
      <c r="O307" s="64">
        <f>IF(B307&gt;0,_xlfn.COUNTIFS($B$24:B307,B307,$H$24:H307,H307),"")</f>
        <v>1</v>
      </c>
      <c r="P307" s="65"/>
      <c r="Q307" s="66" t="str">
        <f t="shared" si="15"/>
        <v>탈락</v>
      </c>
      <c r="R307" s="34" t="s">
        <v>45</v>
      </c>
      <c r="S307" s="30"/>
    </row>
    <row r="308" spans="1:19" ht="17.25" customHeight="1" hidden="1" outlineLevel="1">
      <c r="A308" s="58" t="str">
        <f t="shared" si="13"/>
        <v>2198107469외주1</v>
      </c>
      <c r="B308" s="37">
        <v>2198107469</v>
      </c>
      <c r="C308" s="59" t="s">
        <v>2239</v>
      </c>
      <c r="D308" s="59" t="s">
        <v>2240</v>
      </c>
      <c r="E308" s="59" t="s">
        <v>138</v>
      </c>
      <c r="F308" s="60" t="str">
        <f t="shared" si="14"/>
        <v>외주</v>
      </c>
      <c r="G308" s="61" t="s">
        <v>31</v>
      </c>
      <c r="H308" s="62">
        <v>186</v>
      </c>
      <c r="I308" s="33" t="s">
        <v>2241</v>
      </c>
      <c r="J308" s="33" t="s">
        <v>2242</v>
      </c>
      <c r="K308" s="33" t="s">
        <v>2243</v>
      </c>
      <c r="L308" s="41">
        <v>1</v>
      </c>
      <c r="M308" s="38" t="s">
        <v>34</v>
      </c>
      <c r="N308" s="63">
        <v>1</v>
      </c>
      <c r="O308" s="64">
        <f>IF(B308&gt;0,_xlfn.COUNTIFS($B$24:B308,B308,$H$24:H308,H308),"")</f>
        <v>1</v>
      </c>
      <c r="P308" s="65"/>
      <c r="Q308" s="66" t="str">
        <f t="shared" si="15"/>
        <v>등록</v>
      </c>
      <c r="R308" s="34" t="s">
        <v>36</v>
      </c>
      <c r="S308" s="30"/>
    </row>
    <row r="309" spans="1:19" ht="17.25" customHeight="1" hidden="1" outlineLevel="1">
      <c r="A309" s="58" t="str">
        <f t="shared" si="13"/>
        <v>4088182068외주1</v>
      </c>
      <c r="B309" s="37">
        <v>4088182068</v>
      </c>
      <c r="C309" s="59" t="s">
        <v>640</v>
      </c>
      <c r="D309" s="59" t="s">
        <v>641</v>
      </c>
      <c r="E309" s="59" t="s">
        <v>231</v>
      </c>
      <c r="F309" s="60" t="str">
        <f t="shared" si="14"/>
        <v>외주</v>
      </c>
      <c r="G309" s="61" t="s">
        <v>31</v>
      </c>
      <c r="H309" s="62">
        <v>187</v>
      </c>
      <c r="I309" s="33" t="s">
        <v>2244</v>
      </c>
      <c r="J309" s="33" t="s">
        <v>2245</v>
      </c>
      <c r="K309" s="33" t="s">
        <v>2246</v>
      </c>
      <c r="L309" s="41">
        <v>2</v>
      </c>
      <c r="M309" s="38" t="s">
        <v>34</v>
      </c>
      <c r="N309" s="63">
        <v>1</v>
      </c>
      <c r="O309" s="64">
        <f>IF(B309&gt;0,_xlfn.COUNTIFS($B$24:B309,B309,$H$24:H309,H309),"")</f>
        <v>1</v>
      </c>
      <c r="P309" s="65"/>
      <c r="Q309" s="66" t="str">
        <f t="shared" si="15"/>
        <v>등록</v>
      </c>
      <c r="R309" s="34" t="s">
        <v>52</v>
      </c>
      <c r="S309" s="30"/>
    </row>
    <row r="310" spans="1:19" ht="17.25" customHeight="1" hidden="1" outlineLevel="1">
      <c r="A310" s="58" t="str">
        <f t="shared" si="13"/>
        <v>4088182068외주2</v>
      </c>
      <c r="B310" s="37">
        <v>4088182068</v>
      </c>
      <c r="C310" s="59" t="s">
        <v>640</v>
      </c>
      <c r="D310" s="59" t="s">
        <v>641</v>
      </c>
      <c r="E310" s="59" t="s">
        <v>335</v>
      </c>
      <c r="F310" s="60" t="str">
        <f t="shared" si="14"/>
        <v>외주</v>
      </c>
      <c r="G310" s="61" t="s">
        <v>31</v>
      </c>
      <c r="H310" s="62">
        <v>187</v>
      </c>
      <c r="I310" s="33" t="s">
        <v>2244</v>
      </c>
      <c r="J310" s="33" t="s">
        <v>2245</v>
      </c>
      <c r="K310" s="33" t="s">
        <v>2246</v>
      </c>
      <c r="L310" s="41">
        <v>2</v>
      </c>
      <c r="M310" s="38" t="s">
        <v>34</v>
      </c>
      <c r="N310" s="63">
        <v>2</v>
      </c>
      <c r="O310" s="64">
        <f>IF(B310&gt;0,_xlfn.COUNTIFS($B$24:B310,B310,$H$24:H310,H310),"")</f>
        <v>2</v>
      </c>
      <c r="P310" s="65"/>
      <c r="Q310" s="66" t="str">
        <f t="shared" si="15"/>
        <v>등록</v>
      </c>
      <c r="R310" s="34" t="s">
        <v>52</v>
      </c>
      <c r="S310" s="30"/>
    </row>
    <row r="311" spans="1:19" ht="17.25" customHeight="1" hidden="1" outlineLevel="1">
      <c r="A311" s="58" t="str">
        <f t="shared" si="13"/>
        <v>1288165066외주1</v>
      </c>
      <c r="B311" s="37">
        <v>1288165066</v>
      </c>
      <c r="C311" s="59" t="s">
        <v>2247</v>
      </c>
      <c r="D311" s="59" t="s">
        <v>2248</v>
      </c>
      <c r="E311" s="59" t="s">
        <v>42</v>
      </c>
      <c r="F311" s="60" t="str">
        <f t="shared" si="14"/>
        <v>외주</v>
      </c>
      <c r="G311" s="61" t="s">
        <v>44</v>
      </c>
      <c r="H311" s="62">
        <v>188</v>
      </c>
      <c r="I311" s="33" t="s">
        <v>2249</v>
      </c>
      <c r="J311" s="33" t="s">
        <v>2250</v>
      </c>
      <c r="K311" s="33" t="s">
        <v>2251</v>
      </c>
      <c r="L311" s="41">
        <v>1</v>
      </c>
      <c r="M311" s="38" t="s">
        <v>34</v>
      </c>
      <c r="N311" s="63">
        <v>1</v>
      </c>
      <c r="O311" s="64">
        <f>IF(B311&gt;0,_xlfn.COUNTIFS($B$24:B311,B311,$H$24:H311,H311),"")</f>
        <v>1</v>
      </c>
      <c r="P311" s="65"/>
      <c r="Q311" s="66" t="str">
        <f t="shared" si="15"/>
        <v>탈락</v>
      </c>
      <c r="R311" s="34" t="s">
        <v>45</v>
      </c>
      <c r="S311" s="30"/>
    </row>
    <row r="312" spans="1:19" ht="17.25" customHeight="1" hidden="1" outlineLevel="1">
      <c r="A312" s="58" t="str">
        <f t="shared" si="13"/>
        <v>3148110497외주1</v>
      </c>
      <c r="B312" s="37">
        <v>3148110497</v>
      </c>
      <c r="C312" s="59" t="s">
        <v>2252</v>
      </c>
      <c r="D312" s="59" t="s">
        <v>2253</v>
      </c>
      <c r="E312" s="59" t="s">
        <v>196</v>
      </c>
      <c r="F312" s="60" t="str">
        <f t="shared" si="14"/>
        <v>외주</v>
      </c>
      <c r="G312" s="61" t="s">
        <v>31</v>
      </c>
      <c r="H312" s="62">
        <v>189</v>
      </c>
      <c r="I312" s="33" t="s">
        <v>2254</v>
      </c>
      <c r="J312" s="33" t="s">
        <v>2255</v>
      </c>
      <c r="K312" s="33" t="s">
        <v>2256</v>
      </c>
      <c r="L312" s="41">
        <v>3</v>
      </c>
      <c r="M312" s="38" t="s">
        <v>34</v>
      </c>
      <c r="N312" s="63">
        <v>1</v>
      </c>
      <c r="O312" s="64">
        <f>IF(B312&gt;0,_xlfn.COUNTIFS($B$24:B312,B312,$H$24:H312,H312),"")</f>
        <v>1</v>
      </c>
      <c r="P312" s="65"/>
      <c r="Q312" s="66" t="str">
        <f t="shared" si="15"/>
        <v>등록</v>
      </c>
      <c r="R312" s="34" t="s">
        <v>52</v>
      </c>
      <c r="S312" s="30"/>
    </row>
    <row r="313" spans="1:19" ht="17.25" customHeight="1" hidden="1" outlineLevel="1">
      <c r="A313" s="58" t="str">
        <f t="shared" si="13"/>
        <v>3148110497외주2</v>
      </c>
      <c r="B313" s="37">
        <v>3148110497</v>
      </c>
      <c r="C313" s="59" t="s">
        <v>2252</v>
      </c>
      <c r="D313" s="59" t="s">
        <v>2253</v>
      </c>
      <c r="E313" s="59" t="s">
        <v>1941</v>
      </c>
      <c r="F313" s="60" t="str">
        <f t="shared" si="14"/>
        <v>외주</v>
      </c>
      <c r="G313" s="61" t="s">
        <v>31</v>
      </c>
      <c r="H313" s="62">
        <v>189</v>
      </c>
      <c r="I313" s="33" t="s">
        <v>2254</v>
      </c>
      <c r="J313" s="33" t="s">
        <v>2255</v>
      </c>
      <c r="K313" s="33" t="s">
        <v>2256</v>
      </c>
      <c r="L313" s="41">
        <v>3</v>
      </c>
      <c r="M313" s="38" t="s">
        <v>34</v>
      </c>
      <c r="N313" s="63">
        <v>2</v>
      </c>
      <c r="O313" s="64">
        <f>IF(B313&gt;0,_xlfn.COUNTIFS($B$24:B313,B313,$H$24:H313,H313),"")</f>
        <v>2</v>
      </c>
      <c r="P313" s="65"/>
      <c r="Q313" s="66" t="str">
        <f t="shared" si="15"/>
        <v>등록</v>
      </c>
      <c r="R313" s="34" t="s">
        <v>52</v>
      </c>
      <c r="S313" s="30"/>
    </row>
    <row r="314" spans="1:19" ht="17.25" customHeight="1" hidden="1" outlineLevel="1">
      <c r="A314" s="58" t="str">
        <f t="shared" si="13"/>
        <v>3148110497외주3</v>
      </c>
      <c r="B314" s="37">
        <v>3148110497</v>
      </c>
      <c r="C314" s="59" t="s">
        <v>2252</v>
      </c>
      <c r="D314" s="59" t="s">
        <v>2253</v>
      </c>
      <c r="E314" s="59" t="s">
        <v>231</v>
      </c>
      <c r="F314" s="60" t="str">
        <f t="shared" si="14"/>
        <v>외주</v>
      </c>
      <c r="G314" s="61" t="s">
        <v>44</v>
      </c>
      <c r="H314" s="62">
        <v>189</v>
      </c>
      <c r="I314" s="33" t="s">
        <v>2254</v>
      </c>
      <c r="J314" s="33" t="s">
        <v>2255</v>
      </c>
      <c r="K314" s="33" t="s">
        <v>2256</v>
      </c>
      <c r="L314" s="41">
        <v>3</v>
      </c>
      <c r="M314" s="38" t="s">
        <v>34</v>
      </c>
      <c r="N314" s="63">
        <v>3</v>
      </c>
      <c r="O314" s="64">
        <f>IF(B314&gt;0,_xlfn.COUNTIFS($B$24:B314,B314,$H$24:H314,H314),"")</f>
        <v>3</v>
      </c>
      <c r="P314" s="65"/>
      <c r="Q314" s="66" t="str">
        <f t="shared" si="15"/>
        <v>탈락</v>
      </c>
      <c r="R314" s="34" t="s">
        <v>45</v>
      </c>
      <c r="S314" s="30"/>
    </row>
    <row r="315" spans="1:19" ht="17.25" customHeight="1" hidden="1" outlineLevel="1">
      <c r="A315" s="58" t="str">
        <f t="shared" si="13"/>
        <v>1298171197외주1</v>
      </c>
      <c r="B315" s="37">
        <v>1298171197</v>
      </c>
      <c r="C315" s="59" t="s">
        <v>2257</v>
      </c>
      <c r="D315" s="59" t="s">
        <v>2258</v>
      </c>
      <c r="E315" s="59" t="s">
        <v>247</v>
      </c>
      <c r="F315" s="60" t="str">
        <f t="shared" si="14"/>
        <v>외주</v>
      </c>
      <c r="G315" s="61" t="s">
        <v>31</v>
      </c>
      <c r="H315" s="62">
        <v>190</v>
      </c>
      <c r="I315" s="33" t="s">
        <v>2259</v>
      </c>
      <c r="J315" s="33" t="s">
        <v>2260</v>
      </c>
      <c r="K315" s="33" t="s">
        <v>2261</v>
      </c>
      <c r="L315" s="41">
        <v>1</v>
      </c>
      <c r="M315" s="38" t="s">
        <v>34</v>
      </c>
      <c r="N315" s="63">
        <v>1</v>
      </c>
      <c r="O315" s="64">
        <f>IF(B315&gt;0,_xlfn.COUNTIFS($B$24:B315,B315,$H$24:H315,H315),"")</f>
        <v>1</v>
      </c>
      <c r="P315" s="65"/>
      <c r="Q315" s="66" t="str">
        <f t="shared" si="15"/>
        <v>등록</v>
      </c>
      <c r="R315" s="34" t="s">
        <v>36</v>
      </c>
      <c r="S315" s="30"/>
    </row>
    <row r="316" spans="1:19" ht="17.25" customHeight="1" hidden="1" outlineLevel="1">
      <c r="A316" s="58" t="str">
        <f t="shared" si="13"/>
        <v>3038154286외주1</v>
      </c>
      <c r="B316" s="37">
        <v>3038154286</v>
      </c>
      <c r="C316" s="59" t="s">
        <v>2262</v>
      </c>
      <c r="D316" s="59" t="s">
        <v>2263</v>
      </c>
      <c r="E316" s="59" t="s">
        <v>156</v>
      </c>
      <c r="F316" s="60" t="str">
        <f t="shared" si="14"/>
        <v>외주</v>
      </c>
      <c r="G316" s="61" t="s">
        <v>31</v>
      </c>
      <c r="H316" s="62">
        <v>191</v>
      </c>
      <c r="I316" s="33" t="s">
        <v>2264</v>
      </c>
      <c r="J316" s="33" t="s">
        <v>2265</v>
      </c>
      <c r="K316" s="33" t="s">
        <v>2266</v>
      </c>
      <c r="L316" s="41">
        <v>2</v>
      </c>
      <c r="M316" s="38" t="s">
        <v>34</v>
      </c>
      <c r="N316" s="63">
        <v>1</v>
      </c>
      <c r="O316" s="64">
        <f>IF(B316&gt;0,_xlfn.COUNTIFS($B$24:B316,B316,$H$24:H316,H316),"")</f>
        <v>1</v>
      </c>
      <c r="P316" s="65"/>
      <c r="Q316" s="66" t="str">
        <f t="shared" si="15"/>
        <v>등록</v>
      </c>
      <c r="R316" s="34" t="s">
        <v>36</v>
      </c>
      <c r="S316" s="30"/>
    </row>
    <row r="317" spans="1:19" ht="17.25" customHeight="1" hidden="1" outlineLevel="1">
      <c r="A317" s="58" t="str">
        <f t="shared" si="13"/>
        <v>3038154286외주2</v>
      </c>
      <c r="B317" s="37">
        <v>3038154286</v>
      </c>
      <c r="C317" s="59" t="s">
        <v>2262</v>
      </c>
      <c r="D317" s="59" t="s">
        <v>2263</v>
      </c>
      <c r="E317" s="59" t="s">
        <v>137</v>
      </c>
      <c r="F317" s="60" t="str">
        <f t="shared" si="14"/>
        <v>외주</v>
      </c>
      <c r="G317" s="61" t="s">
        <v>31</v>
      </c>
      <c r="H317" s="62">
        <v>191</v>
      </c>
      <c r="I317" s="33" t="s">
        <v>2264</v>
      </c>
      <c r="J317" s="33" t="s">
        <v>2265</v>
      </c>
      <c r="K317" s="33" t="s">
        <v>2266</v>
      </c>
      <c r="L317" s="41">
        <v>2</v>
      </c>
      <c r="M317" s="38" t="s">
        <v>34</v>
      </c>
      <c r="N317" s="63">
        <v>2</v>
      </c>
      <c r="O317" s="64">
        <f>IF(B317&gt;0,_xlfn.COUNTIFS($B$24:B317,B317,$H$24:H317,H317),"")</f>
        <v>2</v>
      </c>
      <c r="P317" s="65"/>
      <c r="Q317" s="66" t="str">
        <f t="shared" si="15"/>
        <v>등록</v>
      </c>
      <c r="R317" s="34" t="s">
        <v>36</v>
      </c>
      <c r="S317" s="30"/>
    </row>
    <row r="318" spans="1:19" ht="17.25" customHeight="1" hidden="1" outlineLevel="1">
      <c r="A318" s="58" t="str">
        <f t="shared" si="13"/>
        <v>1298600265외주1</v>
      </c>
      <c r="B318" s="37">
        <v>1298600265</v>
      </c>
      <c r="C318" s="59" t="s">
        <v>1167</v>
      </c>
      <c r="D318" s="59" t="s">
        <v>1330</v>
      </c>
      <c r="E318" s="59" t="s">
        <v>198</v>
      </c>
      <c r="F318" s="60" t="str">
        <f t="shared" si="14"/>
        <v>외주</v>
      </c>
      <c r="G318" s="61" t="s">
        <v>31</v>
      </c>
      <c r="H318" s="62">
        <v>192</v>
      </c>
      <c r="I318" s="33" t="s">
        <v>1489</v>
      </c>
      <c r="J318" s="33" t="s">
        <v>1490</v>
      </c>
      <c r="K318" s="33" t="s">
        <v>2267</v>
      </c>
      <c r="L318" s="41">
        <v>1</v>
      </c>
      <c r="M318" s="38" t="s">
        <v>34</v>
      </c>
      <c r="N318" s="63">
        <v>1</v>
      </c>
      <c r="O318" s="64">
        <f>IF(B318&gt;0,_xlfn.COUNTIFS($B$24:B318,B318,$H$24:H318,H318),"")</f>
        <v>1</v>
      </c>
      <c r="P318" s="65"/>
      <c r="Q318" s="66" t="str">
        <f t="shared" si="15"/>
        <v>등록</v>
      </c>
      <c r="R318" s="34" t="s">
        <v>52</v>
      </c>
      <c r="S318" s="30"/>
    </row>
    <row r="319" spans="1:19" ht="17.25" customHeight="1" hidden="1" outlineLevel="1">
      <c r="A319" s="58" t="str">
        <f t="shared" si="13"/>
        <v>2198108997외주1</v>
      </c>
      <c r="B319" s="37">
        <v>2198108997</v>
      </c>
      <c r="C319" s="59" t="s">
        <v>790</v>
      </c>
      <c r="D319" s="59" t="s">
        <v>2268</v>
      </c>
      <c r="E319" s="59" t="s">
        <v>137</v>
      </c>
      <c r="F319" s="60" t="str">
        <f t="shared" si="14"/>
        <v>외주</v>
      </c>
      <c r="G319" s="61" t="s">
        <v>31</v>
      </c>
      <c r="H319" s="62">
        <v>193</v>
      </c>
      <c r="I319" s="33" t="s">
        <v>791</v>
      </c>
      <c r="J319" s="33" t="s">
        <v>792</v>
      </c>
      <c r="K319" s="33" t="s">
        <v>2269</v>
      </c>
      <c r="L319" s="41">
        <v>1</v>
      </c>
      <c r="M319" s="38" t="s">
        <v>34</v>
      </c>
      <c r="N319" s="63">
        <v>1</v>
      </c>
      <c r="O319" s="64">
        <f>IF(B319&gt;0,_xlfn.COUNTIFS($B$24:B319,B319,$H$24:H319,H319),"")</f>
        <v>1</v>
      </c>
      <c r="P319" s="65"/>
      <c r="Q319" s="66" t="str">
        <f t="shared" si="15"/>
        <v>등록</v>
      </c>
      <c r="R319" s="34" t="s">
        <v>52</v>
      </c>
      <c r="S319" s="30"/>
    </row>
    <row r="320" spans="1:19" ht="17.25" customHeight="1" hidden="1" outlineLevel="1">
      <c r="A320" s="58" t="str">
        <f t="shared" si="13"/>
        <v>1378157916외주1</v>
      </c>
      <c r="B320" s="37">
        <v>1378157916</v>
      </c>
      <c r="C320" s="59" t="s">
        <v>2270</v>
      </c>
      <c r="D320" s="59" t="s">
        <v>2271</v>
      </c>
      <c r="E320" s="59" t="s">
        <v>59</v>
      </c>
      <c r="F320" s="60" t="str">
        <f t="shared" si="14"/>
        <v>외주</v>
      </c>
      <c r="G320" s="61" t="s">
        <v>44</v>
      </c>
      <c r="H320" s="62">
        <v>194</v>
      </c>
      <c r="I320" s="33" t="s">
        <v>2272</v>
      </c>
      <c r="J320" s="33" t="s">
        <v>2273</v>
      </c>
      <c r="K320" s="33" t="s">
        <v>2274</v>
      </c>
      <c r="L320" s="41">
        <v>2</v>
      </c>
      <c r="M320" s="38" t="s">
        <v>34</v>
      </c>
      <c r="N320" s="63">
        <v>1</v>
      </c>
      <c r="O320" s="64">
        <f>IF(B320&gt;0,_xlfn.COUNTIFS($B$24:B320,B320,$H$24:H320,H320),"")</f>
        <v>1</v>
      </c>
      <c r="P320" s="65"/>
      <c r="Q320" s="66" t="str">
        <f t="shared" si="15"/>
        <v>탈락</v>
      </c>
      <c r="R320" s="34" t="s">
        <v>45</v>
      </c>
      <c r="S320" s="30"/>
    </row>
    <row r="321" spans="1:19" ht="17.25" customHeight="1" hidden="1" outlineLevel="1">
      <c r="A321" s="58" t="str">
        <f t="shared" si="13"/>
        <v>1378157916외주2</v>
      </c>
      <c r="B321" s="37">
        <v>1378157916</v>
      </c>
      <c r="C321" s="59" t="s">
        <v>2270</v>
      </c>
      <c r="D321" s="59" t="s">
        <v>2271</v>
      </c>
      <c r="E321" s="59" t="s">
        <v>174</v>
      </c>
      <c r="F321" s="60" t="str">
        <f t="shared" si="14"/>
        <v>외주</v>
      </c>
      <c r="G321" s="61" t="s">
        <v>44</v>
      </c>
      <c r="H321" s="62">
        <v>194</v>
      </c>
      <c r="I321" s="33" t="s">
        <v>2272</v>
      </c>
      <c r="J321" s="33" t="s">
        <v>2273</v>
      </c>
      <c r="K321" s="33" t="s">
        <v>2274</v>
      </c>
      <c r="L321" s="41">
        <v>2</v>
      </c>
      <c r="M321" s="38" t="s">
        <v>34</v>
      </c>
      <c r="N321" s="63">
        <v>2</v>
      </c>
      <c r="O321" s="64">
        <f>IF(B321&gt;0,_xlfn.COUNTIFS($B$24:B321,B321,$H$24:H321,H321),"")</f>
        <v>2</v>
      </c>
      <c r="P321" s="65"/>
      <c r="Q321" s="66" t="str">
        <f t="shared" si="15"/>
        <v>탈락</v>
      </c>
      <c r="R321" s="34" t="s">
        <v>45</v>
      </c>
      <c r="S321" s="30"/>
    </row>
    <row r="322" spans="1:19" ht="17.25" customHeight="1" hidden="1" outlineLevel="1">
      <c r="A322" s="58" t="str">
        <f t="shared" si="13"/>
        <v>1218147617외주1</v>
      </c>
      <c r="B322" s="37">
        <v>1218147617</v>
      </c>
      <c r="C322" s="59" t="s">
        <v>2275</v>
      </c>
      <c r="D322" s="59" t="s">
        <v>2276</v>
      </c>
      <c r="E322" s="59" t="s">
        <v>42</v>
      </c>
      <c r="F322" s="60" t="str">
        <f t="shared" si="14"/>
        <v>외주</v>
      </c>
      <c r="G322" s="61" t="s">
        <v>31</v>
      </c>
      <c r="H322" s="62">
        <v>195</v>
      </c>
      <c r="I322" s="33" t="s">
        <v>2277</v>
      </c>
      <c r="J322" s="33" t="s">
        <v>2278</v>
      </c>
      <c r="K322" s="33" t="s">
        <v>2279</v>
      </c>
      <c r="L322" s="41">
        <v>1</v>
      </c>
      <c r="M322" s="38" t="s">
        <v>34</v>
      </c>
      <c r="N322" s="63">
        <v>1</v>
      </c>
      <c r="O322" s="64">
        <f>IF(B322&gt;0,_xlfn.COUNTIFS($B$24:B322,B322,$H$24:H322,H322),"")</f>
        <v>1</v>
      </c>
      <c r="P322" s="65"/>
      <c r="Q322" s="66" t="str">
        <f t="shared" si="15"/>
        <v>등록</v>
      </c>
      <c r="R322" s="34" t="s">
        <v>36</v>
      </c>
      <c r="S322" s="30"/>
    </row>
    <row r="323" spans="1:19" ht="17.25" customHeight="1" hidden="1" outlineLevel="1">
      <c r="A323" s="58" t="str">
        <f t="shared" si="13"/>
        <v>1118111994외주1</v>
      </c>
      <c r="B323" s="37">
        <v>1118111994</v>
      </c>
      <c r="C323" s="59" t="s">
        <v>1197</v>
      </c>
      <c r="D323" s="59" t="s">
        <v>1358</v>
      </c>
      <c r="E323" s="59" t="s">
        <v>39</v>
      </c>
      <c r="F323" s="60" t="str">
        <f t="shared" si="14"/>
        <v>외주</v>
      </c>
      <c r="G323" s="61" t="s">
        <v>31</v>
      </c>
      <c r="H323" s="62">
        <v>196</v>
      </c>
      <c r="I323" s="33" t="s">
        <v>1553</v>
      </c>
      <c r="J323" s="33" t="s">
        <v>1554</v>
      </c>
      <c r="K323" s="33" t="s">
        <v>1832</v>
      </c>
      <c r="L323" s="41">
        <v>3</v>
      </c>
      <c r="M323" s="38" t="s">
        <v>34</v>
      </c>
      <c r="N323" s="63">
        <v>1</v>
      </c>
      <c r="O323" s="64">
        <f>IF(B323&gt;0,_xlfn.COUNTIFS($B$24:B323,B323,$H$24:H323,H323),"")</f>
        <v>1</v>
      </c>
      <c r="P323" s="65"/>
      <c r="Q323" s="66" t="str">
        <f t="shared" si="15"/>
        <v>등록</v>
      </c>
      <c r="R323" s="34" t="s">
        <v>36</v>
      </c>
      <c r="S323" s="30"/>
    </row>
    <row r="324" spans="1:19" ht="17.25" customHeight="1" hidden="1" outlineLevel="1">
      <c r="A324" s="58" t="str">
        <f t="shared" si="13"/>
        <v>1118111994외주2</v>
      </c>
      <c r="B324" s="37">
        <v>1118111994</v>
      </c>
      <c r="C324" s="59" t="s">
        <v>1197</v>
      </c>
      <c r="D324" s="59" t="s">
        <v>1358</v>
      </c>
      <c r="E324" s="59" t="s">
        <v>43</v>
      </c>
      <c r="F324" s="60" t="str">
        <f t="shared" si="14"/>
        <v>외주</v>
      </c>
      <c r="G324" s="61" t="s">
        <v>31</v>
      </c>
      <c r="H324" s="62">
        <v>196</v>
      </c>
      <c r="I324" s="33" t="s">
        <v>1553</v>
      </c>
      <c r="J324" s="33" t="s">
        <v>1554</v>
      </c>
      <c r="K324" s="33" t="s">
        <v>1832</v>
      </c>
      <c r="L324" s="41">
        <v>3</v>
      </c>
      <c r="M324" s="38" t="s">
        <v>34</v>
      </c>
      <c r="N324" s="63">
        <v>2</v>
      </c>
      <c r="O324" s="64">
        <f>IF(B324&gt;0,_xlfn.COUNTIFS($B$24:B324,B324,$H$24:H324,H324),"")</f>
        <v>2</v>
      </c>
      <c r="P324" s="65"/>
      <c r="Q324" s="66" t="str">
        <f t="shared" si="15"/>
        <v>등록</v>
      </c>
      <c r="R324" s="34" t="s">
        <v>36</v>
      </c>
      <c r="S324" s="30"/>
    </row>
    <row r="325" spans="1:19" ht="17.25" customHeight="1" hidden="1" outlineLevel="1">
      <c r="A325" s="58" t="str">
        <f t="shared" si="13"/>
        <v>1118111994외주3</v>
      </c>
      <c r="B325" s="37">
        <v>1118111994</v>
      </c>
      <c r="C325" s="59" t="s">
        <v>1197</v>
      </c>
      <c r="D325" s="59" t="s">
        <v>1358</v>
      </c>
      <c r="E325" s="59" t="s">
        <v>42</v>
      </c>
      <c r="F325" s="60" t="str">
        <f t="shared" si="14"/>
        <v>외주</v>
      </c>
      <c r="G325" s="61" t="s">
        <v>31</v>
      </c>
      <c r="H325" s="62">
        <v>196</v>
      </c>
      <c r="I325" s="33" t="s">
        <v>1553</v>
      </c>
      <c r="J325" s="33" t="s">
        <v>1554</v>
      </c>
      <c r="K325" s="33" t="s">
        <v>1832</v>
      </c>
      <c r="L325" s="41">
        <v>3</v>
      </c>
      <c r="M325" s="38" t="s">
        <v>34</v>
      </c>
      <c r="N325" s="63">
        <v>3</v>
      </c>
      <c r="O325" s="64">
        <f>IF(B325&gt;0,_xlfn.COUNTIFS($B$24:B325,B325,$H$24:H325,H325),"")</f>
        <v>3</v>
      </c>
      <c r="P325" s="65"/>
      <c r="Q325" s="66" t="str">
        <f t="shared" si="15"/>
        <v>등록</v>
      </c>
      <c r="R325" s="34" t="s">
        <v>36</v>
      </c>
      <c r="S325" s="30"/>
    </row>
    <row r="326" spans="1:19" ht="17.25" customHeight="1" hidden="1" outlineLevel="1">
      <c r="A326" s="58" t="str">
        <f t="shared" si="13"/>
        <v>2098119463외주1</v>
      </c>
      <c r="B326" s="37">
        <v>2098119463</v>
      </c>
      <c r="C326" s="59" t="s">
        <v>2280</v>
      </c>
      <c r="D326" s="59" t="s">
        <v>2281</v>
      </c>
      <c r="E326" s="59" t="s">
        <v>42</v>
      </c>
      <c r="F326" s="60" t="str">
        <f t="shared" si="14"/>
        <v>외주</v>
      </c>
      <c r="G326" s="61" t="s">
        <v>31</v>
      </c>
      <c r="H326" s="62">
        <v>197</v>
      </c>
      <c r="I326" s="33" t="s">
        <v>2282</v>
      </c>
      <c r="J326" s="33" t="s">
        <v>2283</v>
      </c>
      <c r="K326" s="33" t="s">
        <v>2284</v>
      </c>
      <c r="L326" s="41">
        <v>2</v>
      </c>
      <c r="M326" s="38" t="s">
        <v>34</v>
      </c>
      <c r="N326" s="63">
        <v>1</v>
      </c>
      <c r="O326" s="64">
        <f>IF(B326&gt;0,_xlfn.COUNTIFS($B$24:B326,B326,$H$24:H326,H326),"")</f>
        <v>1</v>
      </c>
      <c r="P326" s="65"/>
      <c r="Q326" s="66" t="str">
        <f t="shared" si="15"/>
        <v>등록</v>
      </c>
      <c r="R326" s="34" t="s">
        <v>36</v>
      </c>
      <c r="S326" s="30"/>
    </row>
    <row r="327" spans="1:19" ht="17.25" customHeight="1" hidden="1" outlineLevel="1">
      <c r="A327" s="58" t="str">
        <f t="shared" si="13"/>
        <v>2098119463외주2</v>
      </c>
      <c r="B327" s="37">
        <v>2098119463</v>
      </c>
      <c r="C327" s="59" t="s">
        <v>2280</v>
      </c>
      <c r="D327" s="59" t="s">
        <v>2281</v>
      </c>
      <c r="E327" s="59" t="s">
        <v>1952</v>
      </c>
      <c r="F327" s="60" t="str">
        <f t="shared" si="14"/>
        <v>외주</v>
      </c>
      <c r="G327" s="61" t="s">
        <v>31</v>
      </c>
      <c r="H327" s="62">
        <v>197</v>
      </c>
      <c r="I327" s="33" t="s">
        <v>2282</v>
      </c>
      <c r="J327" s="33" t="s">
        <v>2283</v>
      </c>
      <c r="K327" s="33" t="s">
        <v>2284</v>
      </c>
      <c r="L327" s="41">
        <v>2</v>
      </c>
      <c r="M327" s="38" t="s">
        <v>34</v>
      </c>
      <c r="N327" s="63">
        <v>2</v>
      </c>
      <c r="O327" s="64">
        <f>IF(B327&gt;0,_xlfn.COUNTIFS($B$24:B327,B327,$H$24:H327,H327),"")</f>
        <v>2</v>
      </c>
      <c r="P327" s="65"/>
      <c r="Q327" s="66" t="str">
        <f t="shared" si="15"/>
        <v>등록</v>
      </c>
      <c r="R327" s="34" t="s">
        <v>36</v>
      </c>
      <c r="S327" s="30"/>
    </row>
    <row r="328" spans="1:19" ht="17.25" customHeight="1" hidden="1" outlineLevel="1">
      <c r="A328" s="58" t="str">
        <f t="shared" si="13"/>
        <v>5428801592외주1</v>
      </c>
      <c r="B328" s="37">
        <v>5428801592</v>
      </c>
      <c r="C328" s="59" t="s">
        <v>2285</v>
      </c>
      <c r="D328" s="59" t="s">
        <v>2286</v>
      </c>
      <c r="E328" s="59" t="s">
        <v>137</v>
      </c>
      <c r="F328" s="60" t="str">
        <f t="shared" si="14"/>
        <v>외주</v>
      </c>
      <c r="G328" s="61" t="s">
        <v>31</v>
      </c>
      <c r="H328" s="62">
        <v>198</v>
      </c>
      <c r="I328" s="33" t="s">
        <v>2287</v>
      </c>
      <c r="J328" s="33" t="s">
        <v>2288</v>
      </c>
      <c r="K328" s="33" t="s">
        <v>2289</v>
      </c>
      <c r="L328" s="41">
        <v>3</v>
      </c>
      <c r="M328" s="38" t="s">
        <v>34</v>
      </c>
      <c r="N328" s="63">
        <v>1</v>
      </c>
      <c r="O328" s="64">
        <f>IF(B328&gt;0,_xlfn.COUNTIFS($B$24:B328,B328,$H$24:H328,H328),"")</f>
        <v>1</v>
      </c>
      <c r="P328" s="65"/>
      <c r="Q328" s="66" t="str">
        <f t="shared" si="15"/>
        <v>등록</v>
      </c>
      <c r="R328" s="34" t="s">
        <v>52</v>
      </c>
      <c r="S328" s="30"/>
    </row>
    <row r="329" spans="1:19" ht="17.25" customHeight="1" hidden="1" outlineLevel="1">
      <c r="A329" s="58" t="str">
        <f t="shared" si="13"/>
        <v>5428801592외주2</v>
      </c>
      <c r="B329" s="37">
        <v>5428801592</v>
      </c>
      <c r="C329" s="59" t="s">
        <v>2285</v>
      </c>
      <c r="D329" s="59" t="s">
        <v>2286</v>
      </c>
      <c r="E329" s="59" t="s">
        <v>156</v>
      </c>
      <c r="F329" s="60" t="str">
        <f t="shared" si="14"/>
        <v>외주</v>
      </c>
      <c r="G329" s="61" t="s">
        <v>31</v>
      </c>
      <c r="H329" s="62">
        <v>198</v>
      </c>
      <c r="I329" s="33" t="s">
        <v>2287</v>
      </c>
      <c r="J329" s="33" t="s">
        <v>2288</v>
      </c>
      <c r="K329" s="33" t="s">
        <v>2289</v>
      </c>
      <c r="L329" s="41">
        <v>3</v>
      </c>
      <c r="M329" s="38" t="s">
        <v>34</v>
      </c>
      <c r="N329" s="63">
        <v>2</v>
      </c>
      <c r="O329" s="64">
        <f>IF(B329&gt;0,_xlfn.COUNTIFS($B$24:B329,B329,$H$24:H329,H329),"")</f>
        <v>2</v>
      </c>
      <c r="P329" s="65"/>
      <c r="Q329" s="66" t="str">
        <f t="shared" si="15"/>
        <v>등록</v>
      </c>
      <c r="R329" s="34" t="s">
        <v>52</v>
      </c>
      <c r="S329" s="30"/>
    </row>
    <row r="330" spans="1:19" ht="17.25" customHeight="1" hidden="1" outlineLevel="1">
      <c r="A330" s="58" t="str">
        <f t="shared" si="13"/>
        <v>5428801592외주3</v>
      </c>
      <c r="B330" s="37">
        <v>5428801592</v>
      </c>
      <c r="C330" s="59" t="s">
        <v>2285</v>
      </c>
      <c r="D330" s="59" t="s">
        <v>2286</v>
      </c>
      <c r="E330" s="59" t="s">
        <v>86</v>
      </c>
      <c r="F330" s="60" t="str">
        <f t="shared" si="14"/>
        <v>외주</v>
      </c>
      <c r="G330" s="61" t="s">
        <v>31</v>
      </c>
      <c r="H330" s="62">
        <v>198</v>
      </c>
      <c r="I330" s="33" t="s">
        <v>2287</v>
      </c>
      <c r="J330" s="33" t="s">
        <v>2288</v>
      </c>
      <c r="K330" s="33" t="s">
        <v>2289</v>
      </c>
      <c r="L330" s="41">
        <v>3</v>
      </c>
      <c r="M330" s="38" t="s">
        <v>34</v>
      </c>
      <c r="N330" s="63">
        <v>3</v>
      </c>
      <c r="O330" s="64">
        <f>IF(B330&gt;0,_xlfn.COUNTIFS($B$24:B330,B330,$H$24:H330,H330),"")</f>
        <v>3</v>
      </c>
      <c r="P330" s="65"/>
      <c r="Q330" s="66" t="str">
        <f t="shared" si="15"/>
        <v>등록</v>
      </c>
      <c r="R330" s="34" t="s">
        <v>52</v>
      </c>
      <c r="S330" s="30"/>
    </row>
    <row r="331" spans="1:19" ht="17.25" customHeight="1" hidden="1" outlineLevel="1">
      <c r="A331" s="58" t="str">
        <f t="shared" si="13"/>
        <v>6128104429외주1</v>
      </c>
      <c r="B331" s="37">
        <v>6128104429</v>
      </c>
      <c r="C331" s="59" t="s">
        <v>456</v>
      </c>
      <c r="D331" s="59" t="s">
        <v>457</v>
      </c>
      <c r="E331" s="59" t="s">
        <v>183</v>
      </c>
      <c r="F331" s="60" t="str">
        <f t="shared" si="14"/>
        <v>외주</v>
      </c>
      <c r="G331" s="61" t="s">
        <v>44</v>
      </c>
      <c r="H331" s="62">
        <v>199</v>
      </c>
      <c r="I331" s="33" t="s">
        <v>1547</v>
      </c>
      <c r="J331" s="33" t="s">
        <v>1548</v>
      </c>
      <c r="K331" s="33" t="s">
        <v>2290</v>
      </c>
      <c r="L331" s="41">
        <v>1</v>
      </c>
      <c r="M331" s="38" t="s">
        <v>34</v>
      </c>
      <c r="N331" s="63">
        <v>1</v>
      </c>
      <c r="O331" s="64">
        <f>IF(B331&gt;0,_xlfn.COUNTIFS($B$24:B331,B331,$H$24:H331,H331),"")</f>
        <v>1</v>
      </c>
      <c r="P331" s="65"/>
      <c r="Q331" s="66" t="str">
        <f t="shared" si="15"/>
        <v>탈락</v>
      </c>
      <c r="R331" s="34" t="s">
        <v>45</v>
      </c>
      <c r="S331" s="30"/>
    </row>
    <row r="332" spans="1:19" ht="17.25" customHeight="1" hidden="1" outlineLevel="1">
      <c r="A332" s="58" t="str">
        <f t="shared" si="13"/>
        <v>1238700696외주1</v>
      </c>
      <c r="B332" s="37">
        <v>1238700696</v>
      </c>
      <c r="C332" s="59" t="s">
        <v>2291</v>
      </c>
      <c r="D332" s="59" t="s">
        <v>2292</v>
      </c>
      <c r="E332" s="59" t="s">
        <v>166</v>
      </c>
      <c r="F332" s="60" t="str">
        <f t="shared" si="14"/>
        <v>외주</v>
      </c>
      <c r="G332" s="61" t="s">
        <v>44</v>
      </c>
      <c r="H332" s="62">
        <v>200</v>
      </c>
      <c r="I332" s="33" t="s">
        <v>2293</v>
      </c>
      <c r="J332" s="33" t="s">
        <v>2294</v>
      </c>
      <c r="K332" s="33" t="s">
        <v>2295</v>
      </c>
      <c r="L332" s="41">
        <v>1</v>
      </c>
      <c r="M332" s="38" t="s">
        <v>34</v>
      </c>
      <c r="N332" s="63">
        <v>1</v>
      </c>
      <c r="O332" s="64">
        <f>IF(B332&gt;0,_xlfn.COUNTIFS($B$24:B332,B332,$H$24:H332,H332),"")</f>
        <v>1</v>
      </c>
      <c r="P332" s="65"/>
      <c r="Q332" s="66" t="str">
        <f t="shared" si="15"/>
        <v>탈락</v>
      </c>
      <c r="R332" s="34" t="s">
        <v>45</v>
      </c>
      <c r="S332" s="30"/>
    </row>
    <row r="333" spans="1:19" ht="17.25" customHeight="1" hidden="1" outlineLevel="1">
      <c r="A333" s="58" t="str">
        <f t="shared" si="13"/>
        <v>2248153010외주1</v>
      </c>
      <c r="B333" s="37">
        <v>2248153010</v>
      </c>
      <c r="C333" s="59" t="s">
        <v>962</v>
      </c>
      <c r="D333" s="59" t="s">
        <v>963</v>
      </c>
      <c r="E333" s="59" t="s">
        <v>80</v>
      </c>
      <c r="F333" s="60" t="str">
        <f t="shared" si="14"/>
        <v>외주</v>
      </c>
      <c r="G333" s="61" t="s">
        <v>31</v>
      </c>
      <c r="H333" s="62">
        <v>201</v>
      </c>
      <c r="I333" s="33" t="s">
        <v>964</v>
      </c>
      <c r="J333" s="33" t="s">
        <v>965</v>
      </c>
      <c r="K333" s="33" t="s">
        <v>1849</v>
      </c>
      <c r="L333" s="41">
        <v>1</v>
      </c>
      <c r="M333" s="38" t="s">
        <v>34</v>
      </c>
      <c r="N333" s="63">
        <v>1</v>
      </c>
      <c r="O333" s="64">
        <f>IF(B333&gt;0,_xlfn.COUNTIFS($B$24:B333,B333,$H$24:H333,H333),"")</f>
        <v>1</v>
      </c>
      <c r="P333" s="65"/>
      <c r="Q333" s="66" t="str">
        <f t="shared" si="15"/>
        <v>등록</v>
      </c>
      <c r="R333" s="34" t="s">
        <v>36</v>
      </c>
      <c r="S333" s="30"/>
    </row>
    <row r="334" spans="1:19" ht="17.25" customHeight="1" hidden="1" outlineLevel="1">
      <c r="A334" s="58" t="str">
        <f t="shared" si="13"/>
        <v>1178113476외주1</v>
      </c>
      <c r="B334" s="37">
        <v>1178113476</v>
      </c>
      <c r="C334" s="59" t="s">
        <v>540</v>
      </c>
      <c r="D334" s="59" t="s">
        <v>541</v>
      </c>
      <c r="E334" s="59" t="s">
        <v>30</v>
      </c>
      <c r="F334" s="60" t="str">
        <f t="shared" si="14"/>
        <v>외주</v>
      </c>
      <c r="G334" s="61" t="s">
        <v>31</v>
      </c>
      <c r="H334" s="62">
        <v>202</v>
      </c>
      <c r="I334" s="33" t="s">
        <v>542</v>
      </c>
      <c r="J334" s="33" t="s">
        <v>543</v>
      </c>
      <c r="K334" s="33" t="s">
        <v>2296</v>
      </c>
      <c r="L334" s="41">
        <v>1</v>
      </c>
      <c r="M334" s="38" t="s">
        <v>34</v>
      </c>
      <c r="N334" s="63">
        <v>1</v>
      </c>
      <c r="O334" s="64">
        <f>IF(B334&gt;0,_xlfn.COUNTIFS($B$24:B334,B334,$H$24:H334,H334),"")</f>
        <v>1</v>
      </c>
      <c r="P334" s="65"/>
      <c r="Q334" s="66" t="str">
        <f t="shared" si="15"/>
        <v>등록</v>
      </c>
      <c r="R334" s="34" t="s">
        <v>36</v>
      </c>
      <c r="S334" s="30"/>
    </row>
    <row r="335" spans="1:19" ht="17.25" customHeight="1" hidden="1" outlineLevel="1">
      <c r="A335" s="58" t="str">
        <f t="shared" si="13"/>
        <v>5058175965외주1</v>
      </c>
      <c r="B335" s="37">
        <v>5058175965</v>
      </c>
      <c r="C335" s="59" t="s">
        <v>1202</v>
      </c>
      <c r="D335" s="59" t="s">
        <v>1362</v>
      </c>
      <c r="E335" s="59" t="s">
        <v>80</v>
      </c>
      <c r="F335" s="60" t="str">
        <f t="shared" si="14"/>
        <v>외주</v>
      </c>
      <c r="G335" s="61" t="s">
        <v>44</v>
      </c>
      <c r="H335" s="62">
        <v>203</v>
      </c>
      <c r="I335" s="33" t="s">
        <v>1565</v>
      </c>
      <c r="J335" s="33" t="s">
        <v>1566</v>
      </c>
      <c r="K335" s="33" t="s">
        <v>2297</v>
      </c>
      <c r="L335" s="41">
        <v>1</v>
      </c>
      <c r="M335" s="38" t="s">
        <v>34</v>
      </c>
      <c r="N335" s="63">
        <v>1</v>
      </c>
      <c r="O335" s="64">
        <f>IF(B335&gt;0,_xlfn.COUNTIFS($B$24:B335,B335,$H$24:H335,H335),"")</f>
        <v>1</v>
      </c>
      <c r="P335" s="65"/>
      <c r="Q335" s="66" t="str">
        <f t="shared" si="15"/>
        <v>탈락</v>
      </c>
      <c r="R335" s="34" t="s">
        <v>45</v>
      </c>
      <c r="S335" s="30"/>
    </row>
    <row r="336" spans="1:19" ht="17.25" customHeight="1" hidden="1" outlineLevel="1">
      <c r="A336" s="58" t="str">
        <f t="shared" si="13"/>
        <v>8038600460외주1</v>
      </c>
      <c r="B336" s="37">
        <v>8038600460</v>
      </c>
      <c r="C336" s="59" t="s">
        <v>1190</v>
      </c>
      <c r="D336" s="59" t="s">
        <v>1351</v>
      </c>
      <c r="E336" s="59" t="s">
        <v>39</v>
      </c>
      <c r="F336" s="60" t="str">
        <f t="shared" si="14"/>
        <v>외주</v>
      </c>
      <c r="G336" s="61" t="s">
        <v>44</v>
      </c>
      <c r="H336" s="62">
        <v>204</v>
      </c>
      <c r="I336" s="33" t="s">
        <v>1538</v>
      </c>
      <c r="J336" s="33" t="s">
        <v>1539</v>
      </c>
      <c r="K336" s="33" t="s">
        <v>2298</v>
      </c>
      <c r="L336" s="41">
        <v>3</v>
      </c>
      <c r="M336" s="38" t="s">
        <v>34</v>
      </c>
      <c r="N336" s="63">
        <v>1</v>
      </c>
      <c r="O336" s="64">
        <f>IF(B336&gt;0,_xlfn.COUNTIFS($B$24:B336,B336,$H$24:H336,H336),"")</f>
        <v>1</v>
      </c>
      <c r="P336" s="65"/>
      <c r="Q336" s="66" t="str">
        <f t="shared" si="15"/>
        <v>탈락</v>
      </c>
      <c r="R336" s="34" t="s">
        <v>45</v>
      </c>
      <c r="S336" s="30"/>
    </row>
    <row r="337" spans="1:19" ht="17.25" customHeight="1" hidden="1" outlineLevel="1">
      <c r="A337" s="58" t="str">
        <f t="shared" si="13"/>
        <v>8038600460외주2</v>
      </c>
      <c r="B337" s="37">
        <v>8038600460</v>
      </c>
      <c r="C337" s="59" t="s">
        <v>1190</v>
      </c>
      <c r="D337" s="59" t="s">
        <v>1351</v>
      </c>
      <c r="E337" s="59" t="s">
        <v>43</v>
      </c>
      <c r="F337" s="60" t="str">
        <f t="shared" si="14"/>
        <v>외주</v>
      </c>
      <c r="G337" s="61" t="s">
        <v>44</v>
      </c>
      <c r="H337" s="62">
        <v>204</v>
      </c>
      <c r="I337" s="33" t="s">
        <v>1538</v>
      </c>
      <c r="J337" s="33" t="s">
        <v>1539</v>
      </c>
      <c r="K337" s="33" t="s">
        <v>2298</v>
      </c>
      <c r="L337" s="41">
        <v>3</v>
      </c>
      <c r="M337" s="38" t="s">
        <v>34</v>
      </c>
      <c r="N337" s="63">
        <v>2</v>
      </c>
      <c r="O337" s="64">
        <f>IF(B337&gt;0,_xlfn.COUNTIFS($B$24:B337,B337,$H$24:H337,H337),"")</f>
        <v>2</v>
      </c>
      <c r="P337" s="65"/>
      <c r="Q337" s="66" t="str">
        <f t="shared" si="15"/>
        <v>탈락</v>
      </c>
      <c r="R337" s="34" t="s">
        <v>45</v>
      </c>
      <c r="S337" s="30"/>
    </row>
    <row r="338" spans="1:19" ht="17.25" customHeight="1" hidden="1" outlineLevel="1">
      <c r="A338" s="58" t="str">
        <f t="shared" si="13"/>
        <v>8038600460외주3</v>
      </c>
      <c r="B338" s="37">
        <v>8038600460</v>
      </c>
      <c r="C338" s="59" t="s">
        <v>1190</v>
      </c>
      <c r="D338" s="59" t="s">
        <v>1351</v>
      </c>
      <c r="E338" s="59" t="s">
        <v>42</v>
      </c>
      <c r="F338" s="60" t="str">
        <f t="shared" si="14"/>
        <v>외주</v>
      </c>
      <c r="G338" s="61" t="s">
        <v>44</v>
      </c>
      <c r="H338" s="62">
        <v>204</v>
      </c>
      <c r="I338" s="33" t="s">
        <v>1538</v>
      </c>
      <c r="J338" s="33" t="s">
        <v>1539</v>
      </c>
      <c r="K338" s="33" t="s">
        <v>2298</v>
      </c>
      <c r="L338" s="41">
        <v>3</v>
      </c>
      <c r="M338" s="38" t="s">
        <v>34</v>
      </c>
      <c r="N338" s="63">
        <v>3</v>
      </c>
      <c r="O338" s="64">
        <f>IF(B338&gt;0,_xlfn.COUNTIFS($B$24:B338,B338,$H$24:H338,H338),"")</f>
        <v>3</v>
      </c>
      <c r="P338" s="65"/>
      <c r="Q338" s="66" t="str">
        <f t="shared" si="15"/>
        <v>탈락</v>
      </c>
      <c r="R338" s="34" t="s">
        <v>45</v>
      </c>
      <c r="S338" s="30"/>
    </row>
    <row r="339" spans="1:19" ht="17.25" customHeight="1" hidden="1" outlineLevel="1">
      <c r="A339" s="58" t="str">
        <f t="shared" si="13"/>
        <v>1338140131외주1</v>
      </c>
      <c r="B339" s="37">
        <v>1338140131</v>
      </c>
      <c r="C339" s="59" t="s">
        <v>2299</v>
      </c>
      <c r="D339" s="59" t="s">
        <v>2300</v>
      </c>
      <c r="E339" s="59" t="s">
        <v>1941</v>
      </c>
      <c r="F339" s="60" t="str">
        <f t="shared" si="14"/>
        <v>외주</v>
      </c>
      <c r="G339" s="61" t="s">
        <v>31</v>
      </c>
      <c r="H339" s="62">
        <v>205</v>
      </c>
      <c r="I339" s="33" t="s">
        <v>2301</v>
      </c>
      <c r="J339" s="33" t="s">
        <v>2302</v>
      </c>
      <c r="K339" s="33" t="s">
        <v>2303</v>
      </c>
      <c r="L339" s="41">
        <v>1</v>
      </c>
      <c r="M339" s="38" t="s">
        <v>34</v>
      </c>
      <c r="N339" s="63">
        <v>1</v>
      </c>
      <c r="O339" s="64">
        <f>IF(B339&gt;0,_xlfn.COUNTIFS($B$24:B339,B339,$H$24:H339,H339),"")</f>
        <v>1</v>
      </c>
      <c r="P339" s="65"/>
      <c r="Q339" s="66" t="str">
        <f t="shared" si="15"/>
        <v>등록</v>
      </c>
      <c r="R339" s="34" t="s">
        <v>36</v>
      </c>
      <c r="S339" s="30"/>
    </row>
    <row r="340" spans="1:19" ht="17.25" customHeight="1" hidden="1" outlineLevel="1">
      <c r="A340" s="58" t="str">
        <f t="shared" si="13"/>
        <v>1278161145외주1</v>
      </c>
      <c r="B340" s="37">
        <v>1278161145</v>
      </c>
      <c r="C340" s="59" t="s">
        <v>1233</v>
      </c>
      <c r="D340" s="59" t="s">
        <v>1396</v>
      </c>
      <c r="E340" s="59" t="s">
        <v>67</v>
      </c>
      <c r="F340" s="60" t="str">
        <f t="shared" si="14"/>
        <v>외주</v>
      </c>
      <c r="G340" s="61" t="s">
        <v>44</v>
      </c>
      <c r="H340" s="62">
        <v>206</v>
      </c>
      <c r="I340" s="33" t="s">
        <v>1636</v>
      </c>
      <c r="J340" s="33" t="s">
        <v>1637</v>
      </c>
      <c r="K340" s="33" t="s">
        <v>1841</v>
      </c>
      <c r="L340" s="41">
        <v>2</v>
      </c>
      <c r="M340" s="38" t="s">
        <v>34</v>
      </c>
      <c r="N340" s="63">
        <v>1</v>
      </c>
      <c r="O340" s="64">
        <f>IF(B340&gt;0,_xlfn.COUNTIFS($B$24:B340,B340,$H$24:H340,H340),"")</f>
        <v>1</v>
      </c>
      <c r="P340" s="65"/>
      <c r="Q340" s="66" t="str">
        <f t="shared" si="15"/>
        <v>탈락</v>
      </c>
      <c r="R340" s="34" t="s">
        <v>45</v>
      </c>
      <c r="S340" s="30"/>
    </row>
    <row r="341" spans="1:19" ht="17.25" customHeight="1" hidden="1" outlineLevel="1">
      <c r="A341" s="58" t="str">
        <f t="shared" si="13"/>
        <v>1278161145외주2</v>
      </c>
      <c r="B341" s="37">
        <v>1278161145</v>
      </c>
      <c r="C341" s="59" t="s">
        <v>1233</v>
      </c>
      <c r="D341" s="59" t="s">
        <v>1396</v>
      </c>
      <c r="E341" s="59" t="s">
        <v>68</v>
      </c>
      <c r="F341" s="60" t="str">
        <f t="shared" si="14"/>
        <v>외주</v>
      </c>
      <c r="G341" s="61" t="s">
        <v>44</v>
      </c>
      <c r="H341" s="62">
        <v>206</v>
      </c>
      <c r="I341" s="33" t="s">
        <v>1636</v>
      </c>
      <c r="J341" s="33" t="s">
        <v>1637</v>
      </c>
      <c r="K341" s="33" t="s">
        <v>1841</v>
      </c>
      <c r="L341" s="41">
        <v>2</v>
      </c>
      <c r="M341" s="38" t="s">
        <v>34</v>
      </c>
      <c r="N341" s="63">
        <v>2</v>
      </c>
      <c r="O341" s="64">
        <f>IF(B341&gt;0,_xlfn.COUNTIFS($B$24:B341,B341,$H$24:H341,H341),"")</f>
        <v>2</v>
      </c>
      <c r="P341" s="65"/>
      <c r="Q341" s="66" t="str">
        <f t="shared" si="15"/>
        <v>탈락</v>
      </c>
      <c r="R341" s="34" t="s">
        <v>45</v>
      </c>
      <c r="S341" s="30"/>
    </row>
    <row r="342" spans="1:19" ht="17.25" customHeight="1" hidden="1" outlineLevel="1">
      <c r="A342" s="58" t="str">
        <f t="shared" si="13"/>
        <v>5738700339외주1</v>
      </c>
      <c r="B342" s="37">
        <v>5738700339</v>
      </c>
      <c r="C342" s="59" t="s">
        <v>2304</v>
      </c>
      <c r="D342" s="59" t="s">
        <v>1401</v>
      </c>
      <c r="E342" s="59" t="s">
        <v>183</v>
      </c>
      <c r="F342" s="60" t="str">
        <f t="shared" si="14"/>
        <v>외주</v>
      </c>
      <c r="G342" s="61" t="s">
        <v>44</v>
      </c>
      <c r="H342" s="62">
        <v>207</v>
      </c>
      <c r="I342" s="33" t="s">
        <v>1645</v>
      </c>
      <c r="J342" s="33" t="s">
        <v>1646</v>
      </c>
      <c r="K342" s="33" t="s">
        <v>2305</v>
      </c>
      <c r="L342" s="41">
        <v>3</v>
      </c>
      <c r="M342" s="38" t="s">
        <v>34</v>
      </c>
      <c r="N342" s="63">
        <v>1</v>
      </c>
      <c r="O342" s="64">
        <f>IF(B342&gt;0,_xlfn.COUNTIFS($B$24:B342,B342,$H$24:H342,H342),"")</f>
        <v>1</v>
      </c>
      <c r="P342" s="65"/>
      <c r="Q342" s="66" t="str">
        <f t="shared" si="15"/>
        <v>탈락</v>
      </c>
      <c r="R342" s="34" t="s">
        <v>45</v>
      </c>
      <c r="S342" s="30"/>
    </row>
    <row r="343" spans="1:19" ht="17.25" customHeight="1" hidden="1" outlineLevel="1">
      <c r="A343" s="58" t="str">
        <f t="shared" si="13"/>
        <v>5738700339외주2</v>
      </c>
      <c r="B343" s="37">
        <v>5738700339</v>
      </c>
      <c r="C343" s="59" t="s">
        <v>2304</v>
      </c>
      <c r="D343" s="59" t="s">
        <v>1401</v>
      </c>
      <c r="E343" s="59" t="s">
        <v>74</v>
      </c>
      <c r="F343" s="60" t="str">
        <f t="shared" si="14"/>
        <v>외주</v>
      </c>
      <c r="G343" s="61" t="s">
        <v>44</v>
      </c>
      <c r="H343" s="62">
        <v>207</v>
      </c>
      <c r="I343" s="33" t="s">
        <v>1645</v>
      </c>
      <c r="J343" s="33" t="s">
        <v>1646</v>
      </c>
      <c r="K343" s="33" t="s">
        <v>2305</v>
      </c>
      <c r="L343" s="41">
        <v>3</v>
      </c>
      <c r="M343" s="38" t="s">
        <v>34</v>
      </c>
      <c r="N343" s="63">
        <v>2</v>
      </c>
      <c r="O343" s="64">
        <f>IF(B343&gt;0,_xlfn.COUNTIFS($B$24:B343,B343,$H$24:H343,H343),"")</f>
        <v>2</v>
      </c>
      <c r="P343" s="65"/>
      <c r="Q343" s="66" t="str">
        <f t="shared" si="15"/>
        <v>탈락</v>
      </c>
      <c r="R343" s="34" t="s">
        <v>45</v>
      </c>
      <c r="S343" s="30"/>
    </row>
    <row r="344" spans="1:19" ht="17.25" customHeight="1" hidden="1" outlineLevel="1">
      <c r="A344" s="58" t="str">
        <f t="shared" si="13"/>
        <v>5738700339외주3</v>
      </c>
      <c r="B344" s="37">
        <v>5738700339</v>
      </c>
      <c r="C344" s="59" t="s">
        <v>2304</v>
      </c>
      <c r="D344" s="59" t="s">
        <v>1401</v>
      </c>
      <c r="E344" s="59" t="s">
        <v>59</v>
      </c>
      <c r="F344" s="60" t="str">
        <f t="shared" si="14"/>
        <v>외주</v>
      </c>
      <c r="G344" s="61" t="s">
        <v>44</v>
      </c>
      <c r="H344" s="62">
        <v>207</v>
      </c>
      <c r="I344" s="33" t="s">
        <v>1645</v>
      </c>
      <c r="J344" s="33" t="s">
        <v>1646</v>
      </c>
      <c r="K344" s="33" t="s">
        <v>2305</v>
      </c>
      <c r="L344" s="41">
        <v>3</v>
      </c>
      <c r="M344" s="38" t="s">
        <v>34</v>
      </c>
      <c r="N344" s="63">
        <v>3</v>
      </c>
      <c r="O344" s="64">
        <f>IF(B344&gt;0,_xlfn.COUNTIFS($B$24:B344,B344,$H$24:H344,H344),"")</f>
        <v>3</v>
      </c>
      <c r="P344" s="65"/>
      <c r="Q344" s="66" t="str">
        <f t="shared" si="15"/>
        <v>탈락</v>
      </c>
      <c r="R344" s="34" t="s">
        <v>45</v>
      </c>
      <c r="S344" s="30"/>
    </row>
    <row r="345" spans="1:19" ht="17.25" customHeight="1" hidden="1" outlineLevel="1">
      <c r="A345" s="58" t="str">
        <f aca="true" t="shared" si="16" ref="A345:A408">B345&amp;F345&amp;N345</f>
        <v>2028150255외주1</v>
      </c>
      <c r="B345" s="37">
        <v>2028150255</v>
      </c>
      <c r="C345" s="59" t="s">
        <v>1237</v>
      </c>
      <c r="D345" s="59" t="s">
        <v>1400</v>
      </c>
      <c r="E345" s="59" t="s">
        <v>74</v>
      </c>
      <c r="F345" s="60" t="str">
        <f aca="true" t="shared" si="17" ref="F345:F408">IF(M345="S","외주","자재")</f>
        <v>외주</v>
      </c>
      <c r="G345" s="61" t="s">
        <v>31</v>
      </c>
      <c r="H345" s="62">
        <v>208</v>
      </c>
      <c r="I345" s="33" t="s">
        <v>1643</v>
      </c>
      <c r="J345" s="33" t="s">
        <v>1644</v>
      </c>
      <c r="K345" s="33" t="s">
        <v>2306</v>
      </c>
      <c r="L345" s="41">
        <v>3</v>
      </c>
      <c r="M345" s="38" t="s">
        <v>34</v>
      </c>
      <c r="N345" s="63">
        <v>1</v>
      </c>
      <c r="O345" s="64">
        <f>IF(B345&gt;0,_xlfn.COUNTIFS($B$24:B345,B345,$H$24:H345,H345),"")</f>
        <v>1</v>
      </c>
      <c r="P345" s="65"/>
      <c r="Q345" s="66" t="str">
        <f aca="true" t="shared" si="18" ref="Q345:Q408">IF(R345="3 탈락","탈락","등록")</f>
        <v>등록</v>
      </c>
      <c r="R345" s="34" t="s">
        <v>52</v>
      </c>
      <c r="S345" s="30"/>
    </row>
    <row r="346" spans="1:19" ht="17.25" customHeight="1" hidden="1" outlineLevel="1">
      <c r="A346" s="58" t="str">
        <f t="shared" si="16"/>
        <v>2028150255외주2</v>
      </c>
      <c r="B346" s="37">
        <v>2028150255</v>
      </c>
      <c r="C346" s="59" t="s">
        <v>1237</v>
      </c>
      <c r="D346" s="59" t="s">
        <v>1400</v>
      </c>
      <c r="E346" s="59" t="s">
        <v>59</v>
      </c>
      <c r="F346" s="60" t="str">
        <f t="shared" si="17"/>
        <v>외주</v>
      </c>
      <c r="G346" s="61" t="s">
        <v>31</v>
      </c>
      <c r="H346" s="62">
        <v>208</v>
      </c>
      <c r="I346" s="33" t="s">
        <v>1643</v>
      </c>
      <c r="J346" s="33" t="s">
        <v>1644</v>
      </c>
      <c r="K346" s="33" t="s">
        <v>2306</v>
      </c>
      <c r="L346" s="41">
        <v>3</v>
      </c>
      <c r="M346" s="38" t="s">
        <v>34</v>
      </c>
      <c r="N346" s="63">
        <v>2</v>
      </c>
      <c r="O346" s="64">
        <f>IF(B346&gt;0,_xlfn.COUNTIFS($B$24:B346,B346,$H$24:H346,H346),"")</f>
        <v>2</v>
      </c>
      <c r="P346" s="65"/>
      <c r="Q346" s="66" t="str">
        <f t="shared" si="18"/>
        <v>등록</v>
      </c>
      <c r="R346" s="34" t="s">
        <v>52</v>
      </c>
      <c r="S346" s="30"/>
    </row>
    <row r="347" spans="1:19" ht="17.25" customHeight="1" hidden="1" outlineLevel="1">
      <c r="A347" s="58" t="str">
        <f t="shared" si="16"/>
        <v>2028150255외주3</v>
      </c>
      <c r="B347" s="37">
        <v>2028150255</v>
      </c>
      <c r="C347" s="59" t="s">
        <v>1237</v>
      </c>
      <c r="D347" s="59" t="s">
        <v>1400</v>
      </c>
      <c r="E347" s="59" t="s">
        <v>231</v>
      </c>
      <c r="F347" s="60" t="str">
        <f t="shared" si="17"/>
        <v>외주</v>
      </c>
      <c r="G347" s="61" t="s">
        <v>31</v>
      </c>
      <c r="H347" s="62">
        <v>208</v>
      </c>
      <c r="I347" s="33" t="s">
        <v>1643</v>
      </c>
      <c r="J347" s="33" t="s">
        <v>1644</v>
      </c>
      <c r="K347" s="33" t="s">
        <v>2306</v>
      </c>
      <c r="L347" s="41">
        <v>3</v>
      </c>
      <c r="M347" s="38" t="s">
        <v>34</v>
      </c>
      <c r="N347" s="63">
        <v>3</v>
      </c>
      <c r="O347" s="64">
        <f>IF(B347&gt;0,_xlfn.COUNTIFS($B$24:B347,B347,$H$24:H347,H347),"")</f>
        <v>3</v>
      </c>
      <c r="P347" s="65"/>
      <c r="Q347" s="66" t="str">
        <f t="shared" si="18"/>
        <v>등록</v>
      </c>
      <c r="R347" s="34" t="s">
        <v>52</v>
      </c>
      <c r="S347" s="30"/>
    </row>
    <row r="348" spans="1:19" ht="17.25" customHeight="1" hidden="1" outlineLevel="1">
      <c r="A348" s="58" t="str">
        <f t="shared" si="16"/>
        <v>1148184346외주1</v>
      </c>
      <c r="B348" s="37">
        <v>1148184346</v>
      </c>
      <c r="C348" s="59" t="s">
        <v>1189</v>
      </c>
      <c r="D348" s="59" t="s">
        <v>1350</v>
      </c>
      <c r="E348" s="59" t="s">
        <v>70</v>
      </c>
      <c r="F348" s="60" t="str">
        <f t="shared" si="17"/>
        <v>외주</v>
      </c>
      <c r="G348" s="61" t="s">
        <v>31</v>
      </c>
      <c r="H348" s="62">
        <v>209</v>
      </c>
      <c r="I348" s="33" t="s">
        <v>1536</v>
      </c>
      <c r="J348" s="33" t="s">
        <v>1537</v>
      </c>
      <c r="K348" s="33" t="s">
        <v>1828</v>
      </c>
      <c r="L348" s="41">
        <v>1</v>
      </c>
      <c r="M348" s="38" t="s">
        <v>34</v>
      </c>
      <c r="N348" s="63">
        <v>1</v>
      </c>
      <c r="O348" s="64">
        <f>IF(B348&gt;0,_xlfn.COUNTIFS($B$24:B348,B348,$H$24:H348,H348),"")</f>
        <v>1</v>
      </c>
      <c r="P348" s="65"/>
      <c r="Q348" s="66" t="str">
        <f t="shared" si="18"/>
        <v>등록</v>
      </c>
      <c r="R348" s="34" t="s">
        <v>52</v>
      </c>
      <c r="S348" s="30"/>
    </row>
    <row r="349" spans="1:19" ht="17.25" customHeight="1" hidden="1" outlineLevel="1">
      <c r="A349" s="58" t="str">
        <f t="shared" si="16"/>
        <v>4098639818외주1</v>
      </c>
      <c r="B349" s="37">
        <v>4098639818</v>
      </c>
      <c r="C349" s="59" t="s">
        <v>561</v>
      </c>
      <c r="D349" s="59" t="s">
        <v>562</v>
      </c>
      <c r="E349" s="59" t="s">
        <v>97</v>
      </c>
      <c r="F349" s="60" t="str">
        <f t="shared" si="17"/>
        <v>외주</v>
      </c>
      <c r="G349" s="61" t="s">
        <v>31</v>
      </c>
      <c r="H349" s="62">
        <v>210</v>
      </c>
      <c r="I349" s="33" t="s">
        <v>563</v>
      </c>
      <c r="J349" s="33" t="s">
        <v>564</v>
      </c>
      <c r="K349" s="33" t="s">
        <v>2307</v>
      </c>
      <c r="L349" s="41">
        <v>1</v>
      </c>
      <c r="M349" s="38" t="s">
        <v>34</v>
      </c>
      <c r="N349" s="63">
        <v>1</v>
      </c>
      <c r="O349" s="64">
        <f>IF(B349&gt;0,_xlfn.COUNTIFS($B$24:B349,B349,$H$24:H349,H349),"")</f>
        <v>1</v>
      </c>
      <c r="P349" s="65"/>
      <c r="Q349" s="66" t="str">
        <f t="shared" si="18"/>
        <v>등록</v>
      </c>
      <c r="R349" s="34" t="s">
        <v>36</v>
      </c>
      <c r="S349" s="30"/>
    </row>
    <row r="350" spans="1:19" ht="17.25" customHeight="1" hidden="1" outlineLevel="1">
      <c r="A350" s="58" t="str">
        <f t="shared" si="16"/>
        <v>1198107970외주1</v>
      </c>
      <c r="B350" s="37">
        <v>1198107970</v>
      </c>
      <c r="C350" s="59" t="s">
        <v>1276</v>
      </c>
      <c r="D350" s="59" t="s">
        <v>1441</v>
      </c>
      <c r="E350" s="59" t="s">
        <v>247</v>
      </c>
      <c r="F350" s="60" t="str">
        <f t="shared" si="17"/>
        <v>외주</v>
      </c>
      <c r="G350" s="61" t="s">
        <v>44</v>
      </c>
      <c r="H350" s="62">
        <v>211</v>
      </c>
      <c r="I350" s="33" t="s">
        <v>1728</v>
      </c>
      <c r="J350" s="33" t="s">
        <v>1729</v>
      </c>
      <c r="K350" s="33" t="s">
        <v>1854</v>
      </c>
      <c r="L350" s="41">
        <v>2</v>
      </c>
      <c r="M350" s="38" t="s">
        <v>34</v>
      </c>
      <c r="N350" s="63">
        <v>1</v>
      </c>
      <c r="O350" s="64">
        <f>IF(B350&gt;0,_xlfn.COUNTIFS($B$24:B350,B350,$H$24:H350,H350),"")</f>
        <v>1</v>
      </c>
      <c r="P350" s="65"/>
      <c r="Q350" s="66" t="str">
        <f t="shared" si="18"/>
        <v>탈락</v>
      </c>
      <c r="R350" s="34" t="s">
        <v>45</v>
      </c>
      <c r="S350" s="30"/>
    </row>
    <row r="351" spans="1:19" ht="17.25" customHeight="1" hidden="1" outlineLevel="1">
      <c r="A351" s="58" t="str">
        <f t="shared" si="16"/>
        <v>1198107970외주2</v>
      </c>
      <c r="B351" s="37">
        <v>1198107970</v>
      </c>
      <c r="C351" s="59" t="s">
        <v>1276</v>
      </c>
      <c r="D351" s="59" t="s">
        <v>1441</v>
      </c>
      <c r="E351" s="59" t="s">
        <v>43</v>
      </c>
      <c r="F351" s="60" t="str">
        <f t="shared" si="17"/>
        <v>외주</v>
      </c>
      <c r="G351" s="61" t="s">
        <v>44</v>
      </c>
      <c r="H351" s="62">
        <v>211</v>
      </c>
      <c r="I351" s="33" t="s">
        <v>1728</v>
      </c>
      <c r="J351" s="33" t="s">
        <v>1729</v>
      </c>
      <c r="K351" s="33" t="s">
        <v>1854</v>
      </c>
      <c r="L351" s="41">
        <v>2</v>
      </c>
      <c r="M351" s="38" t="s">
        <v>34</v>
      </c>
      <c r="N351" s="63">
        <v>2</v>
      </c>
      <c r="O351" s="64">
        <f>IF(B351&gt;0,_xlfn.COUNTIFS($B$24:B351,B351,$H$24:H351,H351),"")</f>
        <v>2</v>
      </c>
      <c r="P351" s="65"/>
      <c r="Q351" s="66" t="str">
        <f t="shared" si="18"/>
        <v>탈락</v>
      </c>
      <c r="R351" s="34" t="s">
        <v>45</v>
      </c>
      <c r="S351" s="30"/>
    </row>
    <row r="352" spans="1:19" ht="17.25" customHeight="1" hidden="1" outlineLevel="1">
      <c r="A352" s="58" t="str">
        <f t="shared" si="16"/>
        <v>6078142630외주1</v>
      </c>
      <c r="B352" s="37">
        <v>6078142630</v>
      </c>
      <c r="C352" s="59" t="s">
        <v>2308</v>
      </c>
      <c r="D352" s="59" t="s">
        <v>2309</v>
      </c>
      <c r="E352" s="59" t="s">
        <v>231</v>
      </c>
      <c r="F352" s="60" t="str">
        <f t="shared" si="17"/>
        <v>외주</v>
      </c>
      <c r="G352" s="61" t="s">
        <v>31</v>
      </c>
      <c r="H352" s="62">
        <v>212</v>
      </c>
      <c r="I352" s="33" t="s">
        <v>2310</v>
      </c>
      <c r="J352" s="33" t="s">
        <v>2311</v>
      </c>
      <c r="K352" s="33" t="s">
        <v>2312</v>
      </c>
      <c r="L352" s="41">
        <v>1</v>
      </c>
      <c r="M352" s="38" t="s">
        <v>34</v>
      </c>
      <c r="N352" s="63">
        <v>1</v>
      </c>
      <c r="O352" s="64">
        <f>IF(B352&gt;0,_xlfn.COUNTIFS($B$24:B352,B352,$H$24:H352,H352),"")</f>
        <v>1</v>
      </c>
      <c r="P352" s="65"/>
      <c r="Q352" s="66" t="str">
        <f t="shared" si="18"/>
        <v>등록</v>
      </c>
      <c r="R352" s="34" t="s">
        <v>36</v>
      </c>
      <c r="S352" s="30"/>
    </row>
    <row r="353" spans="1:19" ht="17.25" customHeight="1" hidden="1" outlineLevel="1">
      <c r="A353" s="58" t="str">
        <f t="shared" si="16"/>
        <v>1268654535외주1</v>
      </c>
      <c r="B353" s="37">
        <v>1268654535</v>
      </c>
      <c r="C353" s="59" t="s">
        <v>1265</v>
      </c>
      <c r="D353" s="59" t="s">
        <v>1430</v>
      </c>
      <c r="E353" s="59" t="s">
        <v>1322</v>
      </c>
      <c r="F353" s="60" t="str">
        <f t="shared" si="17"/>
        <v>외주</v>
      </c>
      <c r="G353" s="61" t="s">
        <v>31</v>
      </c>
      <c r="H353" s="62">
        <v>213</v>
      </c>
      <c r="I353" s="33" t="s">
        <v>1703</v>
      </c>
      <c r="J353" s="33" t="s">
        <v>1704</v>
      </c>
      <c r="K353" s="33" t="s">
        <v>1851</v>
      </c>
      <c r="L353" s="41">
        <v>3</v>
      </c>
      <c r="M353" s="38" t="s">
        <v>1997</v>
      </c>
      <c r="N353" s="63">
        <v>1</v>
      </c>
      <c r="O353" s="64">
        <f>IF(B353&gt;0,_xlfn.COUNTIFS($B$24:B353,B353,$H$24:H353,H353),"")</f>
        <v>1</v>
      </c>
      <c r="P353" s="65"/>
      <c r="Q353" s="66" t="str">
        <f t="shared" si="18"/>
        <v>등록</v>
      </c>
      <c r="R353" s="34" t="s">
        <v>52</v>
      </c>
      <c r="S353" s="30"/>
    </row>
    <row r="354" spans="1:19" ht="17.25" customHeight="1" hidden="1" outlineLevel="1">
      <c r="A354" s="58" t="str">
        <f t="shared" si="16"/>
        <v>1268654535외주2</v>
      </c>
      <c r="B354" s="37">
        <v>1268654535</v>
      </c>
      <c r="C354" s="59" t="s">
        <v>1265</v>
      </c>
      <c r="D354" s="59" t="s">
        <v>1430</v>
      </c>
      <c r="E354" s="59" t="s">
        <v>263</v>
      </c>
      <c r="F354" s="60" t="str">
        <f t="shared" si="17"/>
        <v>외주</v>
      </c>
      <c r="G354" s="61" t="s">
        <v>31</v>
      </c>
      <c r="H354" s="62">
        <v>213</v>
      </c>
      <c r="I354" s="33" t="s">
        <v>1703</v>
      </c>
      <c r="J354" s="33" t="s">
        <v>1704</v>
      </c>
      <c r="K354" s="33" t="s">
        <v>1851</v>
      </c>
      <c r="L354" s="41">
        <v>3</v>
      </c>
      <c r="M354" s="38" t="s">
        <v>1997</v>
      </c>
      <c r="N354" s="63">
        <v>2</v>
      </c>
      <c r="O354" s="64">
        <f>IF(B354&gt;0,_xlfn.COUNTIFS($B$24:B354,B354,$H$24:H354,H354),"")</f>
        <v>2</v>
      </c>
      <c r="P354" s="65"/>
      <c r="Q354" s="66" t="str">
        <f t="shared" si="18"/>
        <v>등록</v>
      </c>
      <c r="R354" s="34" t="s">
        <v>52</v>
      </c>
      <c r="S354" s="30"/>
    </row>
    <row r="355" spans="1:19" ht="17.25" customHeight="1" hidden="1" outlineLevel="1">
      <c r="A355" s="58" t="str">
        <f t="shared" si="16"/>
        <v>1268654535자재3</v>
      </c>
      <c r="B355" s="37">
        <v>1268654535</v>
      </c>
      <c r="C355" s="59" t="s">
        <v>1265</v>
      </c>
      <c r="D355" s="59" t="s">
        <v>1430</v>
      </c>
      <c r="E355" s="59" t="s">
        <v>258</v>
      </c>
      <c r="F355" s="60" t="str">
        <f t="shared" si="17"/>
        <v>자재</v>
      </c>
      <c r="G355" s="61" t="s">
        <v>31</v>
      </c>
      <c r="H355" s="62">
        <v>213</v>
      </c>
      <c r="I355" s="33" t="s">
        <v>1703</v>
      </c>
      <c r="J355" s="33" t="s">
        <v>1704</v>
      </c>
      <c r="K355" s="33" t="s">
        <v>1851</v>
      </c>
      <c r="L355" s="41">
        <v>3</v>
      </c>
      <c r="M355" s="34" t="s">
        <v>2204</v>
      </c>
      <c r="N355" s="63">
        <v>3</v>
      </c>
      <c r="O355" s="64">
        <f>IF(B355&gt;0,_xlfn.COUNTIFS($B$24:B355,B355,$H$24:H355,H355),"")</f>
        <v>3</v>
      </c>
      <c r="P355" s="65"/>
      <c r="Q355" s="66" t="str">
        <f t="shared" si="18"/>
        <v>등록</v>
      </c>
      <c r="R355" s="34" t="s">
        <v>52</v>
      </c>
      <c r="S355" s="30"/>
    </row>
    <row r="356" spans="1:19" ht="17.25" customHeight="1" hidden="1" outlineLevel="1">
      <c r="A356" s="58" t="str">
        <f t="shared" si="16"/>
        <v>1278197755외주1</v>
      </c>
      <c r="B356" s="37">
        <v>1278197755</v>
      </c>
      <c r="C356" s="59" t="s">
        <v>2313</v>
      </c>
      <c r="D356" s="59" t="s">
        <v>2314</v>
      </c>
      <c r="E356" s="59" t="s">
        <v>60</v>
      </c>
      <c r="F356" s="60" t="str">
        <f t="shared" si="17"/>
        <v>외주</v>
      </c>
      <c r="G356" s="61" t="s">
        <v>31</v>
      </c>
      <c r="H356" s="62">
        <v>214</v>
      </c>
      <c r="I356" s="33" t="s">
        <v>2315</v>
      </c>
      <c r="J356" s="33" t="s">
        <v>2316</v>
      </c>
      <c r="K356" s="33" t="s">
        <v>2317</v>
      </c>
      <c r="L356" s="41">
        <v>2</v>
      </c>
      <c r="M356" s="38" t="s">
        <v>34</v>
      </c>
      <c r="N356" s="63">
        <v>1</v>
      </c>
      <c r="O356" s="64">
        <f>IF(B356&gt;0,_xlfn.COUNTIFS($B$24:B356,B356,$H$24:H356,H356),"")</f>
        <v>1</v>
      </c>
      <c r="P356" s="65"/>
      <c r="Q356" s="66" t="str">
        <f t="shared" si="18"/>
        <v>등록</v>
      </c>
      <c r="R356" s="34" t="s">
        <v>52</v>
      </c>
      <c r="S356" s="30"/>
    </row>
    <row r="357" spans="1:19" ht="17.25" customHeight="1" hidden="1" outlineLevel="1">
      <c r="A357" s="58" t="str">
        <f t="shared" si="16"/>
        <v>1278197755외주2</v>
      </c>
      <c r="B357" s="37">
        <v>1278197755</v>
      </c>
      <c r="C357" s="59" t="s">
        <v>2313</v>
      </c>
      <c r="D357" s="59" t="s">
        <v>2314</v>
      </c>
      <c r="E357" s="59" t="s">
        <v>43</v>
      </c>
      <c r="F357" s="60" t="str">
        <f t="shared" si="17"/>
        <v>외주</v>
      </c>
      <c r="G357" s="61" t="s">
        <v>44</v>
      </c>
      <c r="H357" s="62">
        <v>214</v>
      </c>
      <c r="I357" s="33" t="s">
        <v>2315</v>
      </c>
      <c r="J357" s="33" t="s">
        <v>2316</v>
      </c>
      <c r="K357" s="33" t="s">
        <v>2317</v>
      </c>
      <c r="L357" s="41">
        <v>2</v>
      </c>
      <c r="M357" s="38" t="s">
        <v>34</v>
      </c>
      <c r="N357" s="63">
        <v>2</v>
      </c>
      <c r="O357" s="64">
        <f>IF(B357&gt;0,_xlfn.COUNTIFS($B$24:B357,B357,$H$24:H357,H357),"")</f>
        <v>2</v>
      </c>
      <c r="P357" s="65"/>
      <c r="Q357" s="66" t="str">
        <f t="shared" si="18"/>
        <v>탈락</v>
      </c>
      <c r="R357" s="34" t="s">
        <v>45</v>
      </c>
      <c r="S357" s="30"/>
    </row>
    <row r="358" spans="1:19" ht="17.25" customHeight="1" hidden="1" outlineLevel="1">
      <c r="A358" s="58" t="str">
        <f t="shared" si="16"/>
        <v>3128634256외주1</v>
      </c>
      <c r="B358" s="37">
        <v>3128634256</v>
      </c>
      <c r="C358" s="59" t="s">
        <v>2318</v>
      </c>
      <c r="D358" s="59" t="s">
        <v>2319</v>
      </c>
      <c r="E358" s="59" t="s">
        <v>70</v>
      </c>
      <c r="F358" s="60" t="str">
        <f t="shared" si="17"/>
        <v>외주</v>
      </c>
      <c r="G358" s="61" t="s">
        <v>44</v>
      </c>
      <c r="H358" s="62">
        <v>215</v>
      </c>
      <c r="I358" s="33" t="s">
        <v>2320</v>
      </c>
      <c r="J358" s="33" t="s">
        <v>2321</v>
      </c>
      <c r="K358" s="33" t="s">
        <v>2322</v>
      </c>
      <c r="L358" s="41">
        <v>1</v>
      </c>
      <c r="M358" s="38" t="s">
        <v>34</v>
      </c>
      <c r="N358" s="63">
        <v>1</v>
      </c>
      <c r="O358" s="64">
        <f>IF(B358&gt;0,_xlfn.COUNTIFS($B$24:B358,B358,$H$24:H358,H358),"")</f>
        <v>1</v>
      </c>
      <c r="P358" s="65"/>
      <c r="Q358" s="66" t="str">
        <f t="shared" si="18"/>
        <v>탈락</v>
      </c>
      <c r="R358" s="34" t="s">
        <v>45</v>
      </c>
      <c r="S358" s="30"/>
    </row>
    <row r="359" spans="1:19" ht="17.25" customHeight="1" hidden="1" outlineLevel="1">
      <c r="A359" s="58" t="str">
        <f t="shared" si="16"/>
        <v>4188129094외주1</v>
      </c>
      <c r="B359" s="37">
        <v>4188129094</v>
      </c>
      <c r="C359" s="59" t="s">
        <v>124</v>
      </c>
      <c r="D359" s="59" t="s">
        <v>125</v>
      </c>
      <c r="E359" s="59" t="s">
        <v>59</v>
      </c>
      <c r="F359" s="60" t="str">
        <f t="shared" si="17"/>
        <v>외주</v>
      </c>
      <c r="G359" s="61" t="s">
        <v>44</v>
      </c>
      <c r="H359" s="62">
        <v>216</v>
      </c>
      <c r="I359" s="33" t="s">
        <v>126</v>
      </c>
      <c r="J359" s="33" t="s">
        <v>127</v>
      </c>
      <c r="K359" s="33" t="s">
        <v>2323</v>
      </c>
      <c r="L359" s="41">
        <v>1</v>
      </c>
      <c r="M359" s="38" t="s">
        <v>34</v>
      </c>
      <c r="N359" s="63">
        <v>1</v>
      </c>
      <c r="O359" s="64">
        <f>IF(B359&gt;0,_xlfn.COUNTIFS($B$24:B359,B359,$H$24:H359,H359),"")</f>
        <v>1</v>
      </c>
      <c r="P359" s="65"/>
      <c r="Q359" s="66" t="str">
        <f t="shared" si="18"/>
        <v>탈락</v>
      </c>
      <c r="R359" s="34" t="s">
        <v>45</v>
      </c>
      <c r="S359" s="30"/>
    </row>
    <row r="360" spans="1:19" ht="17.25" customHeight="1" hidden="1" outlineLevel="1">
      <c r="A360" s="58" t="str">
        <f t="shared" si="16"/>
        <v>1778100385외주1</v>
      </c>
      <c r="B360" s="37">
        <v>1778100385</v>
      </c>
      <c r="C360" s="59" t="s">
        <v>1289</v>
      </c>
      <c r="D360" s="59" t="s">
        <v>1456</v>
      </c>
      <c r="E360" s="59" t="s">
        <v>183</v>
      </c>
      <c r="F360" s="60" t="str">
        <f t="shared" si="17"/>
        <v>외주</v>
      </c>
      <c r="G360" s="61" t="s">
        <v>44</v>
      </c>
      <c r="H360" s="62">
        <v>217</v>
      </c>
      <c r="I360" s="33" t="s">
        <v>1758</v>
      </c>
      <c r="J360" s="33" t="s">
        <v>1759</v>
      </c>
      <c r="K360" s="33" t="s">
        <v>2324</v>
      </c>
      <c r="L360" s="41">
        <v>2</v>
      </c>
      <c r="M360" s="38" t="s">
        <v>34</v>
      </c>
      <c r="N360" s="63">
        <v>1</v>
      </c>
      <c r="O360" s="64">
        <f>IF(B360&gt;0,_xlfn.COUNTIFS($B$24:B360,B360,$H$24:H360,H360),"")</f>
        <v>1</v>
      </c>
      <c r="P360" s="65"/>
      <c r="Q360" s="66" t="str">
        <f t="shared" si="18"/>
        <v>탈락</v>
      </c>
      <c r="R360" s="34" t="s">
        <v>45</v>
      </c>
      <c r="S360" s="30"/>
    </row>
    <row r="361" spans="1:19" ht="17.25" customHeight="1" hidden="1" outlineLevel="1">
      <c r="A361" s="58" t="str">
        <f t="shared" si="16"/>
        <v>1778100385외주2</v>
      </c>
      <c r="B361" s="37">
        <v>1778100385</v>
      </c>
      <c r="C361" s="59" t="s">
        <v>1289</v>
      </c>
      <c r="D361" s="59" t="s">
        <v>1456</v>
      </c>
      <c r="E361" s="59" t="s">
        <v>151</v>
      </c>
      <c r="F361" s="60" t="str">
        <f t="shared" si="17"/>
        <v>외주</v>
      </c>
      <c r="G361" s="61" t="s">
        <v>44</v>
      </c>
      <c r="H361" s="62">
        <v>217</v>
      </c>
      <c r="I361" s="33" t="s">
        <v>1758</v>
      </c>
      <c r="J361" s="33" t="s">
        <v>1759</v>
      </c>
      <c r="K361" s="33" t="s">
        <v>2324</v>
      </c>
      <c r="L361" s="41">
        <v>2</v>
      </c>
      <c r="M361" s="38" t="s">
        <v>34</v>
      </c>
      <c r="N361" s="63">
        <v>2</v>
      </c>
      <c r="O361" s="64">
        <f>IF(B361&gt;0,_xlfn.COUNTIFS($B$24:B361,B361,$H$24:H361,H361),"")</f>
        <v>2</v>
      </c>
      <c r="P361" s="65"/>
      <c r="Q361" s="66" t="str">
        <f t="shared" si="18"/>
        <v>탈락</v>
      </c>
      <c r="R361" s="34" t="s">
        <v>45</v>
      </c>
      <c r="S361" s="30"/>
    </row>
    <row r="362" spans="1:19" ht="17.25" customHeight="1" hidden="1" outlineLevel="1">
      <c r="A362" s="58" t="str">
        <f t="shared" si="16"/>
        <v>1378625194외주1</v>
      </c>
      <c r="B362" s="37">
        <v>1378625194</v>
      </c>
      <c r="C362" s="59" t="s">
        <v>2325</v>
      </c>
      <c r="D362" s="59" t="s">
        <v>2326</v>
      </c>
      <c r="E362" s="59" t="s">
        <v>59</v>
      </c>
      <c r="F362" s="60" t="str">
        <f t="shared" si="17"/>
        <v>외주</v>
      </c>
      <c r="G362" s="61" t="s">
        <v>31</v>
      </c>
      <c r="H362" s="62">
        <v>218</v>
      </c>
      <c r="I362" s="33" t="s">
        <v>2327</v>
      </c>
      <c r="J362" s="33" t="s">
        <v>2328</v>
      </c>
      <c r="K362" s="33" t="s">
        <v>2329</v>
      </c>
      <c r="L362" s="41">
        <v>1</v>
      </c>
      <c r="M362" s="38" t="s">
        <v>34</v>
      </c>
      <c r="N362" s="63">
        <v>1</v>
      </c>
      <c r="O362" s="64">
        <f>IF(B362&gt;0,_xlfn.COUNTIFS($B$24:B362,B362,$H$24:H362,H362),"")</f>
        <v>1</v>
      </c>
      <c r="P362" s="65"/>
      <c r="Q362" s="66" t="str">
        <f t="shared" si="18"/>
        <v>등록</v>
      </c>
      <c r="R362" s="34" t="s">
        <v>52</v>
      </c>
      <c r="S362" s="30"/>
    </row>
    <row r="363" spans="1:19" ht="17.25" customHeight="1" hidden="1" outlineLevel="1">
      <c r="A363" s="58" t="str">
        <f t="shared" si="16"/>
        <v>1138637618외주1</v>
      </c>
      <c r="B363" s="37">
        <v>1138637618</v>
      </c>
      <c r="C363" s="59" t="s">
        <v>2330</v>
      </c>
      <c r="D363" s="59" t="s">
        <v>2331</v>
      </c>
      <c r="E363" s="59" t="s">
        <v>117</v>
      </c>
      <c r="F363" s="60" t="str">
        <f t="shared" si="17"/>
        <v>외주</v>
      </c>
      <c r="G363" s="61" t="s">
        <v>31</v>
      </c>
      <c r="H363" s="62">
        <v>219</v>
      </c>
      <c r="I363" s="33" t="s">
        <v>2332</v>
      </c>
      <c r="J363" s="33" t="s">
        <v>2333</v>
      </c>
      <c r="K363" s="33" t="s">
        <v>2334</v>
      </c>
      <c r="L363" s="41">
        <v>1</v>
      </c>
      <c r="M363" s="38" t="s">
        <v>34</v>
      </c>
      <c r="N363" s="63">
        <v>1</v>
      </c>
      <c r="O363" s="64">
        <f>IF(B363&gt;0,_xlfn.COUNTIFS($B$24:B363,B363,$H$24:H363,H363),"")</f>
        <v>1</v>
      </c>
      <c r="P363" s="65"/>
      <c r="Q363" s="66" t="str">
        <f t="shared" si="18"/>
        <v>등록</v>
      </c>
      <c r="R363" s="34" t="s">
        <v>36</v>
      </c>
      <c r="S363" s="30"/>
    </row>
    <row r="364" spans="1:19" ht="17.25" customHeight="1" hidden="1" outlineLevel="1">
      <c r="A364" s="58" t="str">
        <f t="shared" si="16"/>
        <v>4098194795외주1</v>
      </c>
      <c r="B364" s="37">
        <v>4098194795</v>
      </c>
      <c r="C364" s="59" t="s">
        <v>92</v>
      </c>
      <c r="D364" s="59" t="s">
        <v>93</v>
      </c>
      <c r="E364" s="59" t="s">
        <v>94</v>
      </c>
      <c r="F364" s="60" t="str">
        <f t="shared" si="17"/>
        <v>외주</v>
      </c>
      <c r="G364" s="61" t="s">
        <v>31</v>
      </c>
      <c r="H364" s="62">
        <v>220</v>
      </c>
      <c r="I364" s="33" t="s">
        <v>95</v>
      </c>
      <c r="J364" s="33" t="s">
        <v>96</v>
      </c>
      <c r="K364" s="33" t="s">
        <v>2335</v>
      </c>
      <c r="L364" s="41">
        <v>3</v>
      </c>
      <c r="M364" s="38" t="s">
        <v>34</v>
      </c>
      <c r="N364" s="63">
        <v>1</v>
      </c>
      <c r="O364" s="64">
        <f>IF(B364&gt;0,_xlfn.COUNTIFS($B$24:B364,B364,$H$24:H364,H364),"")</f>
        <v>1</v>
      </c>
      <c r="P364" s="65"/>
      <c r="Q364" s="66" t="str">
        <f t="shared" si="18"/>
        <v>등록</v>
      </c>
      <c r="R364" s="34" t="s">
        <v>36</v>
      </c>
      <c r="S364" s="30"/>
    </row>
    <row r="365" spans="1:19" ht="17.25" customHeight="1" hidden="1" outlineLevel="1">
      <c r="A365" s="58" t="str">
        <f t="shared" si="16"/>
        <v>4098194795외주2</v>
      </c>
      <c r="B365" s="37">
        <v>4098194795</v>
      </c>
      <c r="C365" s="59" t="s">
        <v>92</v>
      </c>
      <c r="D365" s="59" t="s">
        <v>93</v>
      </c>
      <c r="E365" s="59" t="s">
        <v>97</v>
      </c>
      <c r="F365" s="60" t="str">
        <f t="shared" si="17"/>
        <v>외주</v>
      </c>
      <c r="G365" s="61" t="s">
        <v>31</v>
      </c>
      <c r="H365" s="62">
        <v>220</v>
      </c>
      <c r="I365" s="33" t="s">
        <v>95</v>
      </c>
      <c r="J365" s="33" t="s">
        <v>96</v>
      </c>
      <c r="K365" s="33" t="s">
        <v>2335</v>
      </c>
      <c r="L365" s="41">
        <v>3</v>
      </c>
      <c r="M365" s="38" t="s">
        <v>34</v>
      </c>
      <c r="N365" s="63">
        <v>2</v>
      </c>
      <c r="O365" s="64">
        <f>IF(B365&gt;0,_xlfn.COUNTIFS($B$24:B365,B365,$H$24:H365,H365),"")</f>
        <v>2</v>
      </c>
      <c r="P365" s="65"/>
      <c r="Q365" s="66" t="str">
        <f t="shared" si="18"/>
        <v>등록</v>
      </c>
      <c r="R365" s="34" t="s">
        <v>36</v>
      </c>
      <c r="S365" s="30"/>
    </row>
    <row r="366" spans="1:19" ht="17.25" customHeight="1" hidden="1" outlineLevel="1">
      <c r="A366" s="58" t="str">
        <f t="shared" si="16"/>
        <v>4098194795외주3</v>
      </c>
      <c r="B366" s="37">
        <v>4098194795</v>
      </c>
      <c r="C366" s="59" t="s">
        <v>92</v>
      </c>
      <c r="D366" s="59" t="s">
        <v>93</v>
      </c>
      <c r="E366" s="59" t="s">
        <v>98</v>
      </c>
      <c r="F366" s="60" t="str">
        <f t="shared" si="17"/>
        <v>외주</v>
      </c>
      <c r="G366" s="61" t="s">
        <v>31</v>
      </c>
      <c r="H366" s="62">
        <v>220</v>
      </c>
      <c r="I366" s="33" t="s">
        <v>95</v>
      </c>
      <c r="J366" s="33" t="s">
        <v>96</v>
      </c>
      <c r="K366" s="33" t="s">
        <v>2335</v>
      </c>
      <c r="L366" s="41">
        <v>3</v>
      </c>
      <c r="M366" s="38" t="s">
        <v>34</v>
      </c>
      <c r="N366" s="63">
        <v>3</v>
      </c>
      <c r="O366" s="64">
        <f>IF(B366&gt;0,_xlfn.COUNTIFS($B$24:B366,B366,$H$24:H366,H366),"")</f>
        <v>3</v>
      </c>
      <c r="P366" s="65"/>
      <c r="Q366" s="66" t="str">
        <f t="shared" si="18"/>
        <v>등록</v>
      </c>
      <c r="R366" s="34" t="s">
        <v>36</v>
      </c>
      <c r="S366" s="30"/>
    </row>
    <row r="367" spans="1:19" ht="17.25" customHeight="1" hidden="1" outlineLevel="1">
      <c r="A367" s="58" t="str">
        <f t="shared" si="16"/>
        <v>6918700923외주1</v>
      </c>
      <c r="B367" s="37">
        <v>6918700923</v>
      </c>
      <c r="C367" s="59" t="s">
        <v>2336</v>
      </c>
      <c r="D367" s="59" t="s">
        <v>2337</v>
      </c>
      <c r="E367" s="59" t="s">
        <v>98</v>
      </c>
      <c r="F367" s="60" t="str">
        <f t="shared" si="17"/>
        <v>외주</v>
      </c>
      <c r="G367" s="61" t="s">
        <v>44</v>
      </c>
      <c r="H367" s="62">
        <v>221</v>
      </c>
      <c r="I367" s="33" t="s">
        <v>2338</v>
      </c>
      <c r="J367" s="33" t="s">
        <v>2339</v>
      </c>
      <c r="K367" s="33" t="s">
        <v>2340</v>
      </c>
      <c r="L367" s="41">
        <v>1</v>
      </c>
      <c r="M367" s="38" t="s">
        <v>34</v>
      </c>
      <c r="N367" s="63">
        <v>1</v>
      </c>
      <c r="O367" s="64">
        <f>IF(B367&gt;0,_xlfn.COUNTIFS($B$24:B367,B367,$H$24:H367,H367),"")</f>
        <v>1</v>
      </c>
      <c r="P367" s="65"/>
      <c r="Q367" s="66" t="str">
        <f t="shared" si="18"/>
        <v>탈락</v>
      </c>
      <c r="R367" s="34" t="s">
        <v>45</v>
      </c>
      <c r="S367" s="30"/>
    </row>
    <row r="368" spans="1:19" ht="17.25" customHeight="1" hidden="1" outlineLevel="1">
      <c r="A368" s="58" t="str">
        <f t="shared" si="16"/>
        <v>1208172923외주1</v>
      </c>
      <c r="B368" s="37">
        <v>1208172923</v>
      </c>
      <c r="C368" s="59" t="s">
        <v>2341</v>
      </c>
      <c r="D368" s="59" t="s">
        <v>2342</v>
      </c>
      <c r="E368" s="59" t="s">
        <v>138</v>
      </c>
      <c r="F368" s="60" t="str">
        <f t="shared" si="17"/>
        <v>외주</v>
      </c>
      <c r="G368" s="61" t="s">
        <v>31</v>
      </c>
      <c r="H368" s="62">
        <v>222</v>
      </c>
      <c r="I368" s="33" t="s">
        <v>2343</v>
      </c>
      <c r="J368" s="33" t="s">
        <v>2344</v>
      </c>
      <c r="K368" s="33" t="s">
        <v>2345</v>
      </c>
      <c r="L368" s="41">
        <v>1</v>
      </c>
      <c r="M368" s="38" t="s">
        <v>34</v>
      </c>
      <c r="N368" s="63">
        <v>1</v>
      </c>
      <c r="O368" s="64">
        <f>IF(B368&gt;0,_xlfn.COUNTIFS($B$24:B368,B368,$H$24:H368,H368),"")</f>
        <v>1</v>
      </c>
      <c r="P368" s="65"/>
      <c r="Q368" s="66" t="str">
        <f t="shared" si="18"/>
        <v>등록</v>
      </c>
      <c r="R368" s="34" t="s">
        <v>52</v>
      </c>
      <c r="S368" s="30"/>
    </row>
    <row r="369" spans="1:19" ht="17.25" customHeight="1" hidden="1" outlineLevel="1">
      <c r="A369" s="58" t="str">
        <f t="shared" si="16"/>
        <v>2118146231외주1</v>
      </c>
      <c r="B369" s="37">
        <v>2118146231</v>
      </c>
      <c r="C369" s="59" t="s">
        <v>2346</v>
      </c>
      <c r="D369" s="59" t="s">
        <v>2347</v>
      </c>
      <c r="E369" s="59" t="s">
        <v>98</v>
      </c>
      <c r="F369" s="60" t="str">
        <f t="shared" si="17"/>
        <v>외주</v>
      </c>
      <c r="G369" s="61" t="s">
        <v>31</v>
      </c>
      <c r="H369" s="62">
        <v>223</v>
      </c>
      <c r="I369" s="33" t="s">
        <v>2348</v>
      </c>
      <c r="J369" s="33" t="s">
        <v>2349</v>
      </c>
      <c r="K369" s="33" t="s">
        <v>2350</v>
      </c>
      <c r="L369" s="41">
        <v>1</v>
      </c>
      <c r="M369" s="38" t="s">
        <v>34</v>
      </c>
      <c r="N369" s="63">
        <v>1</v>
      </c>
      <c r="O369" s="64">
        <f>IF(B369&gt;0,_xlfn.COUNTIFS($B$24:B369,B369,$H$24:H369,H369),"")</f>
        <v>1</v>
      </c>
      <c r="P369" s="65"/>
      <c r="Q369" s="66" t="str">
        <f t="shared" si="18"/>
        <v>등록</v>
      </c>
      <c r="R369" s="34" t="s">
        <v>36</v>
      </c>
      <c r="S369" s="30"/>
    </row>
    <row r="370" spans="1:19" ht="17.25" customHeight="1" hidden="1" outlineLevel="1">
      <c r="A370" s="58" t="str">
        <f t="shared" si="16"/>
        <v>4098100114외주1</v>
      </c>
      <c r="B370" s="37">
        <v>4098100114</v>
      </c>
      <c r="C370" s="59" t="s">
        <v>1196</v>
      </c>
      <c r="D370" s="59" t="s">
        <v>1160</v>
      </c>
      <c r="E370" s="59" t="s">
        <v>137</v>
      </c>
      <c r="F370" s="60" t="str">
        <f t="shared" si="17"/>
        <v>외주</v>
      </c>
      <c r="G370" s="61" t="s">
        <v>44</v>
      </c>
      <c r="H370" s="62">
        <v>224</v>
      </c>
      <c r="I370" s="33" t="s">
        <v>1161</v>
      </c>
      <c r="J370" s="33" t="s">
        <v>1162</v>
      </c>
      <c r="K370" s="33" t="s">
        <v>2351</v>
      </c>
      <c r="L370" s="41">
        <v>1</v>
      </c>
      <c r="M370" s="38" t="s">
        <v>34</v>
      </c>
      <c r="N370" s="63">
        <v>1</v>
      </c>
      <c r="O370" s="64">
        <f>IF(B370&gt;0,_xlfn.COUNTIFS($B$24:B370,B370,$H$24:H370,H370),"")</f>
        <v>1</v>
      </c>
      <c r="P370" s="65"/>
      <c r="Q370" s="66" t="str">
        <f t="shared" si="18"/>
        <v>탈락</v>
      </c>
      <c r="R370" s="34" t="s">
        <v>45</v>
      </c>
      <c r="S370" s="30"/>
    </row>
    <row r="371" spans="1:19" ht="17.25" customHeight="1" hidden="1" outlineLevel="1">
      <c r="A371" s="58" t="str">
        <f t="shared" si="16"/>
        <v>4118129583외주1</v>
      </c>
      <c r="B371" s="37">
        <v>4118129583</v>
      </c>
      <c r="C371" s="59" t="s">
        <v>2352</v>
      </c>
      <c r="D371" s="59" t="s">
        <v>2353</v>
      </c>
      <c r="E371" s="59" t="s">
        <v>183</v>
      </c>
      <c r="F371" s="60" t="str">
        <f t="shared" si="17"/>
        <v>외주</v>
      </c>
      <c r="G371" s="61" t="s">
        <v>31</v>
      </c>
      <c r="H371" s="62">
        <v>225</v>
      </c>
      <c r="I371" s="33" t="s">
        <v>2354</v>
      </c>
      <c r="J371" s="33" t="s">
        <v>2355</v>
      </c>
      <c r="K371" s="33" t="s">
        <v>2356</v>
      </c>
      <c r="L371" s="41">
        <v>2</v>
      </c>
      <c r="M371" s="38" t="s">
        <v>34</v>
      </c>
      <c r="N371" s="63">
        <v>1</v>
      </c>
      <c r="O371" s="64">
        <f>IF(B371&gt;0,_xlfn.COUNTIFS($B$24:B371,B371,$H$24:H371,H371),"")</f>
        <v>1</v>
      </c>
      <c r="P371" s="65"/>
      <c r="Q371" s="66" t="str">
        <f t="shared" si="18"/>
        <v>등록</v>
      </c>
      <c r="R371" s="34" t="s">
        <v>36</v>
      </c>
      <c r="S371" s="30"/>
    </row>
    <row r="372" spans="1:19" ht="17.25" customHeight="1" hidden="1" outlineLevel="1">
      <c r="A372" s="58" t="str">
        <f t="shared" si="16"/>
        <v>4118129583외주2</v>
      </c>
      <c r="B372" s="37">
        <v>4118129583</v>
      </c>
      <c r="C372" s="59" t="s">
        <v>2352</v>
      </c>
      <c r="D372" s="59" t="s">
        <v>2353</v>
      </c>
      <c r="E372" s="59" t="s">
        <v>99</v>
      </c>
      <c r="F372" s="60" t="str">
        <f t="shared" si="17"/>
        <v>외주</v>
      </c>
      <c r="G372" s="61" t="s">
        <v>31</v>
      </c>
      <c r="H372" s="62">
        <v>225</v>
      </c>
      <c r="I372" s="33" t="s">
        <v>2354</v>
      </c>
      <c r="J372" s="33" t="s">
        <v>2355</v>
      </c>
      <c r="K372" s="33" t="s">
        <v>2356</v>
      </c>
      <c r="L372" s="41">
        <v>2</v>
      </c>
      <c r="M372" s="38" t="s">
        <v>34</v>
      </c>
      <c r="N372" s="63">
        <v>2</v>
      </c>
      <c r="O372" s="64">
        <f>IF(B372&gt;0,_xlfn.COUNTIFS($B$24:B372,B372,$H$24:H372,H372),"")</f>
        <v>2</v>
      </c>
      <c r="P372" s="65"/>
      <c r="Q372" s="66" t="str">
        <f t="shared" si="18"/>
        <v>등록</v>
      </c>
      <c r="R372" s="34" t="s">
        <v>36</v>
      </c>
      <c r="S372" s="30"/>
    </row>
    <row r="373" spans="1:19" ht="17.25" customHeight="1" hidden="1" outlineLevel="1">
      <c r="A373" s="58" t="str">
        <f t="shared" si="16"/>
        <v>1068166293외주1</v>
      </c>
      <c r="B373" s="37">
        <v>1068166293</v>
      </c>
      <c r="C373" s="59" t="s">
        <v>2357</v>
      </c>
      <c r="D373" s="59" t="s">
        <v>2358</v>
      </c>
      <c r="E373" s="59" t="s">
        <v>281</v>
      </c>
      <c r="F373" s="60" t="str">
        <f t="shared" si="17"/>
        <v>외주</v>
      </c>
      <c r="G373" s="61" t="s">
        <v>31</v>
      </c>
      <c r="H373" s="62">
        <v>226</v>
      </c>
      <c r="I373" s="33" t="s">
        <v>2359</v>
      </c>
      <c r="J373" s="33" t="s">
        <v>2360</v>
      </c>
      <c r="K373" s="33" t="s">
        <v>2361</v>
      </c>
      <c r="L373" s="41">
        <v>2</v>
      </c>
      <c r="M373" s="38" t="s">
        <v>34</v>
      </c>
      <c r="N373" s="63">
        <v>1</v>
      </c>
      <c r="O373" s="64">
        <f>IF(B373&gt;0,_xlfn.COUNTIFS($B$24:B373,B373,$H$24:H373,H373),"")</f>
        <v>1</v>
      </c>
      <c r="P373" s="65"/>
      <c r="Q373" s="66" t="str">
        <f t="shared" si="18"/>
        <v>등록</v>
      </c>
      <c r="R373" s="34" t="s">
        <v>36</v>
      </c>
      <c r="S373" s="30"/>
    </row>
    <row r="374" spans="1:19" ht="17.25" customHeight="1" hidden="1" outlineLevel="1">
      <c r="A374" s="58" t="str">
        <f t="shared" si="16"/>
        <v>1068166293외주2</v>
      </c>
      <c r="B374" s="37">
        <v>1068166293</v>
      </c>
      <c r="C374" s="59" t="s">
        <v>2357</v>
      </c>
      <c r="D374" s="59" t="s">
        <v>2358</v>
      </c>
      <c r="E374" s="59" t="s">
        <v>35</v>
      </c>
      <c r="F374" s="60" t="str">
        <f t="shared" si="17"/>
        <v>외주</v>
      </c>
      <c r="G374" s="61" t="s">
        <v>31</v>
      </c>
      <c r="H374" s="62">
        <v>226</v>
      </c>
      <c r="I374" s="33" t="s">
        <v>2359</v>
      </c>
      <c r="J374" s="33" t="s">
        <v>2360</v>
      </c>
      <c r="K374" s="33" t="s">
        <v>2361</v>
      </c>
      <c r="L374" s="41">
        <v>2</v>
      </c>
      <c r="M374" s="38" t="s">
        <v>34</v>
      </c>
      <c r="N374" s="63">
        <v>2</v>
      </c>
      <c r="O374" s="64">
        <f>IF(B374&gt;0,_xlfn.COUNTIFS($B$24:B374,B374,$H$24:H374,H374),"")</f>
        <v>2</v>
      </c>
      <c r="P374" s="65"/>
      <c r="Q374" s="66" t="str">
        <f t="shared" si="18"/>
        <v>등록</v>
      </c>
      <c r="R374" s="34" t="s">
        <v>36</v>
      </c>
      <c r="S374" s="30"/>
    </row>
    <row r="375" spans="1:19" ht="17.25" customHeight="1" hidden="1" outlineLevel="1">
      <c r="A375" s="58" t="str">
        <f t="shared" si="16"/>
        <v>5628600180외주1</v>
      </c>
      <c r="B375" s="37">
        <v>5628600180</v>
      </c>
      <c r="C375" s="59" t="s">
        <v>860</v>
      </c>
      <c r="D375" s="59" t="s">
        <v>861</v>
      </c>
      <c r="E375" s="59" t="s">
        <v>86</v>
      </c>
      <c r="F375" s="60" t="str">
        <f t="shared" si="17"/>
        <v>외주</v>
      </c>
      <c r="G375" s="61" t="s">
        <v>31</v>
      </c>
      <c r="H375" s="62">
        <v>227</v>
      </c>
      <c r="I375" s="33" t="s">
        <v>862</v>
      </c>
      <c r="J375" s="33" t="s">
        <v>863</v>
      </c>
      <c r="K375" s="33" t="s">
        <v>2362</v>
      </c>
      <c r="L375" s="41">
        <v>1</v>
      </c>
      <c r="M375" s="38" t="s">
        <v>34</v>
      </c>
      <c r="N375" s="63">
        <v>1</v>
      </c>
      <c r="O375" s="64">
        <f>IF(B375&gt;0,_xlfn.COUNTIFS($B$24:B375,B375,$H$24:H375,H375),"")</f>
        <v>1</v>
      </c>
      <c r="P375" s="65"/>
      <c r="Q375" s="66" t="str">
        <f t="shared" si="18"/>
        <v>등록</v>
      </c>
      <c r="R375" s="34" t="s">
        <v>36</v>
      </c>
      <c r="S375" s="30"/>
    </row>
    <row r="376" spans="1:19" ht="17.25" customHeight="1" hidden="1" outlineLevel="1">
      <c r="A376" s="58" t="str">
        <f t="shared" si="16"/>
        <v>1138166646외주1</v>
      </c>
      <c r="B376" s="37">
        <v>1138166646</v>
      </c>
      <c r="C376" s="59" t="s">
        <v>1170</v>
      </c>
      <c r="D376" s="59" t="s">
        <v>1334</v>
      </c>
      <c r="E376" s="59" t="s">
        <v>237</v>
      </c>
      <c r="F376" s="60" t="str">
        <f t="shared" si="17"/>
        <v>외주</v>
      </c>
      <c r="G376" s="61" t="s">
        <v>31</v>
      </c>
      <c r="H376" s="62">
        <v>228</v>
      </c>
      <c r="I376" s="33" t="s">
        <v>1498</v>
      </c>
      <c r="J376" s="33" t="s">
        <v>1499</v>
      </c>
      <c r="K376" s="33" t="s">
        <v>2363</v>
      </c>
      <c r="L376" s="41">
        <v>1</v>
      </c>
      <c r="M376" s="38" t="s">
        <v>34</v>
      </c>
      <c r="N376" s="63">
        <v>1</v>
      </c>
      <c r="O376" s="64">
        <f>IF(B376&gt;0,_xlfn.COUNTIFS($B$24:B376,B376,$H$24:H376,H376),"")</f>
        <v>1</v>
      </c>
      <c r="P376" s="65"/>
      <c r="Q376" s="66" t="str">
        <f t="shared" si="18"/>
        <v>등록</v>
      </c>
      <c r="R376" s="34" t="s">
        <v>52</v>
      </c>
      <c r="S376" s="30"/>
    </row>
    <row r="377" spans="1:19" ht="17.25" customHeight="1" hidden="1" outlineLevel="1">
      <c r="A377" s="58" t="str">
        <f t="shared" si="16"/>
        <v>4018115568외주1</v>
      </c>
      <c r="B377" s="37">
        <v>4018115568</v>
      </c>
      <c r="C377" s="59" t="s">
        <v>2364</v>
      </c>
      <c r="D377" s="59" t="s">
        <v>2365</v>
      </c>
      <c r="E377" s="59" t="s">
        <v>237</v>
      </c>
      <c r="F377" s="60" t="str">
        <f t="shared" si="17"/>
        <v>외주</v>
      </c>
      <c r="G377" s="61" t="s">
        <v>31</v>
      </c>
      <c r="H377" s="62">
        <v>229</v>
      </c>
      <c r="I377" s="33" t="s">
        <v>2366</v>
      </c>
      <c r="J377" s="33" t="s">
        <v>2367</v>
      </c>
      <c r="K377" s="33" t="s">
        <v>2368</v>
      </c>
      <c r="L377" s="41">
        <v>2</v>
      </c>
      <c r="M377" s="38" t="s">
        <v>1997</v>
      </c>
      <c r="N377" s="63">
        <v>1</v>
      </c>
      <c r="O377" s="64">
        <f>IF(B377&gt;0,_xlfn.COUNTIFS($B$24:B377,B377,$H$24:H377,H377),"")</f>
        <v>1</v>
      </c>
      <c r="P377" s="65"/>
      <c r="Q377" s="66" t="str">
        <f t="shared" si="18"/>
        <v>등록</v>
      </c>
      <c r="R377" s="34" t="s">
        <v>52</v>
      </c>
      <c r="S377" s="30"/>
    </row>
    <row r="378" spans="1:19" ht="17.25" customHeight="1" hidden="1" outlineLevel="1">
      <c r="A378" s="58" t="str">
        <f t="shared" si="16"/>
        <v>4018115568자재2</v>
      </c>
      <c r="B378" s="37">
        <v>4018115568</v>
      </c>
      <c r="C378" s="59" t="s">
        <v>2364</v>
      </c>
      <c r="D378" s="59" t="s">
        <v>2365</v>
      </c>
      <c r="E378" s="59" t="s">
        <v>832</v>
      </c>
      <c r="F378" s="60" t="str">
        <f t="shared" si="17"/>
        <v>자재</v>
      </c>
      <c r="G378" s="61" t="s">
        <v>44</v>
      </c>
      <c r="H378" s="62">
        <v>229</v>
      </c>
      <c r="I378" s="33" t="s">
        <v>2366</v>
      </c>
      <c r="J378" s="33" t="s">
        <v>2367</v>
      </c>
      <c r="K378" s="33" t="s">
        <v>2368</v>
      </c>
      <c r="L378" s="41">
        <v>2</v>
      </c>
      <c r="M378" s="34" t="s">
        <v>2204</v>
      </c>
      <c r="N378" s="63">
        <v>2</v>
      </c>
      <c r="O378" s="64">
        <f>IF(B378&gt;0,_xlfn.COUNTIFS($B$24:B378,B378,$H$24:H378,H378),"")</f>
        <v>2</v>
      </c>
      <c r="P378" s="65"/>
      <c r="Q378" s="66" t="str">
        <f t="shared" si="18"/>
        <v>탈락</v>
      </c>
      <c r="R378" s="34" t="s">
        <v>45</v>
      </c>
      <c r="S378" s="30"/>
    </row>
    <row r="379" spans="1:19" ht="17.25" customHeight="1" hidden="1" outlineLevel="1">
      <c r="A379" s="58" t="str">
        <f t="shared" si="16"/>
        <v>3128173502외주1</v>
      </c>
      <c r="B379" s="37">
        <v>3128173502</v>
      </c>
      <c r="C379" s="59" t="s">
        <v>797</v>
      </c>
      <c r="D379" s="59" t="s">
        <v>908</v>
      </c>
      <c r="E379" s="59" t="s">
        <v>183</v>
      </c>
      <c r="F379" s="60" t="str">
        <f t="shared" si="17"/>
        <v>외주</v>
      </c>
      <c r="G379" s="61" t="s">
        <v>31</v>
      </c>
      <c r="H379" s="62">
        <v>230</v>
      </c>
      <c r="I379" s="33" t="s">
        <v>798</v>
      </c>
      <c r="J379" s="33" t="s">
        <v>799</v>
      </c>
      <c r="K379" s="33" t="s">
        <v>2369</v>
      </c>
      <c r="L379" s="41">
        <v>3</v>
      </c>
      <c r="M379" s="38" t="s">
        <v>34</v>
      </c>
      <c r="N379" s="63">
        <v>1</v>
      </c>
      <c r="O379" s="64">
        <f>IF(B379&gt;0,_xlfn.COUNTIFS($B$24:B379,B379,$H$24:H379,H379),"")</f>
        <v>1</v>
      </c>
      <c r="P379" s="65"/>
      <c r="Q379" s="66" t="str">
        <f t="shared" si="18"/>
        <v>등록</v>
      </c>
      <c r="R379" s="34" t="s">
        <v>52</v>
      </c>
      <c r="S379" s="30"/>
    </row>
    <row r="380" spans="1:19" ht="17.25" customHeight="1" hidden="1" outlineLevel="1">
      <c r="A380" s="58" t="str">
        <f t="shared" si="16"/>
        <v>3128173502외주2</v>
      </c>
      <c r="B380" s="37">
        <v>3128173502</v>
      </c>
      <c r="C380" s="59" t="s">
        <v>797</v>
      </c>
      <c r="D380" s="59" t="s">
        <v>908</v>
      </c>
      <c r="E380" s="59" t="s">
        <v>446</v>
      </c>
      <c r="F380" s="60" t="str">
        <f t="shared" si="17"/>
        <v>외주</v>
      </c>
      <c r="G380" s="61" t="s">
        <v>31</v>
      </c>
      <c r="H380" s="62">
        <v>230</v>
      </c>
      <c r="I380" s="33" t="s">
        <v>798</v>
      </c>
      <c r="J380" s="33" t="s">
        <v>799</v>
      </c>
      <c r="K380" s="33" t="s">
        <v>2369</v>
      </c>
      <c r="L380" s="41">
        <v>3</v>
      </c>
      <c r="M380" s="38" t="s">
        <v>34</v>
      </c>
      <c r="N380" s="63">
        <v>2</v>
      </c>
      <c r="O380" s="64">
        <f>IF(B380&gt;0,_xlfn.COUNTIFS($B$24:B380,B380,$H$24:H380,H380),"")</f>
        <v>2</v>
      </c>
      <c r="P380" s="65"/>
      <c r="Q380" s="66" t="str">
        <f t="shared" si="18"/>
        <v>등록</v>
      </c>
      <c r="R380" s="34" t="s">
        <v>52</v>
      </c>
      <c r="S380" s="30"/>
    </row>
    <row r="381" spans="1:19" ht="17.25" customHeight="1" hidden="1" outlineLevel="1">
      <c r="A381" s="58" t="str">
        <f t="shared" si="16"/>
        <v>3128173502외주3</v>
      </c>
      <c r="B381" s="37">
        <v>3128173502</v>
      </c>
      <c r="C381" s="59" t="s">
        <v>797</v>
      </c>
      <c r="D381" s="59" t="s">
        <v>908</v>
      </c>
      <c r="E381" s="59" t="s">
        <v>60</v>
      </c>
      <c r="F381" s="60" t="str">
        <f t="shared" si="17"/>
        <v>외주</v>
      </c>
      <c r="G381" s="61" t="s">
        <v>31</v>
      </c>
      <c r="H381" s="62">
        <v>230</v>
      </c>
      <c r="I381" s="33" t="s">
        <v>798</v>
      </c>
      <c r="J381" s="33" t="s">
        <v>799</v>
      </c>
      <c r="K381" s="33" t="s">
        <v>2369</v>
      </c>
      <c r="L381" s="41">
        <v>3</v>
      </c>
      <c r="M381" s="38" t="s">
        <v>34</v>
      </c>
      <c r="N381" s="63">
        <v>3</v>
      </c>
      <c r="O381" s="64">
        <f>IF(B381&gt;0,_xlfn.COUNTIFS($B$24:B381,B381,$H$24:H381,H381),"")</f>
        <v>3</v>
      </c>
      <c r="P381" s="65"/>
      <c r="Q381" s="66" t="str">
        <f t="shared" si="18"/>
        <v>등록</v>
      </c>
      <c r="R381" s="34" t="s">
        <v>52</v>
      </c>
      <c r="S381" s="30"/>
    </row>
    <row r="382" spans="1:19" ht="17.25" customHeight="1" hidden="1" outlineLevel="1">
      <c r="A382" s="58" t="str">
        <f t="shared" si="16"/>
        <v>3128196451외주1</v>
      </c>
      <c r="B382" s="37">
        <v>3128196451</v>
      </c>
      <c r="C382" s="59" t="s">
        <v>2370</v>
      </c>
      <c r="D382" s="59" t="s">
        <v>2371</v>
      </c>
      <c r="E382" s="59" t="s">
        <v>196</v>
      </c>
      <c r="F382" s="60" t="str">
        <f t="shared" si="17"/>
        <v>외주</v>
      </c>
      <c r="G382" s="61" t="s">
        <v>31</v>
      </c>
      <c r="H382" s="62">
        <v>231</v>
      </c>
      <c r="I382" s="33" t="s">
        <v>2372</v>
      </c>
      <c r="J382" s="33" t="s">
        <v>2373</v>
      </c>
      <c r="K382" s="33" t="s">
        <v>2374</v>
      </c>
      <c r="L382" s="41">
        <v>3</v>
      </c>
      <c r="M382" s="38" t="s">
        <v>34</v>
      </c>
      <c r="N382" s="63">
        <v>1</v>
      </c>
      <c r="O382" s="64">
        <f>IF(B382&gt;0,_xlfn.COUNTIFS($B$24:B382,B382,$H$24:H382,H382),"")</f>
        <v>1</v>
      </c>
      <c r="P382" s="65"/>
      <c r="Q382" s="66" t="str">
        <f t="shared" si="18"/>
        <v>등록</v>
      </c>
      <c r="R382" s="34" t="s">
        <v>36</v>
      </c>
      <c r="S382" s="30"/>
    </row>
    <row r="383" spans="1:19" ht="17.25" customHeight="1" hidden="1" outlineLevel="1">
      <c r="A383" s="58" t="str">
        <f t="shared" si="16"/>
        <v>3128196451외주2</v>
      </c>
      <c r="B383" s="37">
        <v>3128196451</v>
      </c>
      <c r="C383" s="59" t="s">
        <v>2370</v>
      </c>
      <c r="D383" s="59" t="s">
        <v>2371</v>
      </c>
      <c r="E383" s="59" t="s">
        <v>231</v>
      </c>
      <c r="F383" s="60" t="str">
        <f t="shared" si="17"/>
        <v>외주</v>
      </c>
      <c r="G383" s="61" t="s">
        <v>31</v>
      </c>
      <c r="H383" s="62">
        <v>231</v>
      </c>
      <c r="I383" s="33" t="s">
        <v>2372</v>
      </c>
      <c r="J383" s="33" t="s">
        <v>2373</v>
      </c>
      <c r="K383" s="33" t="s">
        <v>2374</v>
      </c>
      <c r="L383" s="41">
        <v>3</v>
      </c>
      <c r="M383" s="38" t="s">
        <v>34</v>
      </c>
      <c r="N383" s="63">
        <v>2</v>
      </c>
      <c r="O383" s="64">
        <f>IF(B383&gt;0,_xlfn.COUNTIFS($B$24:B383,B383,$H$24:H383,H383),"")</f>
        <v>2</v>
      </c>
      <c r="P383" s="65"/>
      <c r="Q383" s="66" t="str">
        <f t="shared" si="18"/>
        <v>등록</v>
      </c>
      <c r="R383" s="34" t="s">
        <v>52</v>
      </c>
      <c r="S383" s="30"/>
    </row>
    <row r="384" spans="1:19" ht="17.25" customHeight="1" hidden="1" outlineLevel="1">
      <c r="A384" s="58" t="str">
        <f t="shared" si="16"/>
        <v>3128196451외주3</v>
      </c>
      <c r="B384" s="37">
        <v>3128196451</v>
      </c>
      <c r="C384" s="59" t="s">
        <v>2370</v>
      </c>
      <c r="D384" s="59" t="s">
        <v>2371</v>
      </c>
      <c r="E384" s="59" t="s">
        <v>237</v>
      </c>
      <c r="F384" s="60" t="str">
        <f t="shared" si="17"/>
        <v>외주</v>
      </c>
      <c r="G384" s="61" t="s">
        <v>31</v>
      </c>
      <c r="H384" s="62">
        <v>231</v>
      </c>
      <c r="I384" s="33" t="s">
        <v>2372</v>
      </c>
      <c r="J384" s="33" t="s">
        <v>2373</v>
      </c>
      <c r="K384" s="33" t="s">
        <v>2374</v>
      </c>
      <c r="L384" s="41">
        <v>3</v>
      </c>
      <c r="M384" s="38" t="s">
        <v>34</v>
      </c>
      <c r="N384" s="63">
        <v>3</v>
      </c>
      <c r="O384" s="64">
        <f>IF(B384&gt;0,_xlfn.COUNTIFS($B$24:B384,B384,$H$24:H384,H384),"")</f>
        <v>3</v>
      </c>
      <c r="P384" s="65"/>
      <c r="Q384" s="66" t="str">
        <f t="shared" si="18"/>
        <v>등록</v>
      </c>
      <c r="R384" s="34" t="s">
        <v>52</v>
      </c>
      <c r="S384" s="30"/>
    </row>
    <row r="385" spans="1:19" ht="17.25" customHeight="1" hidden="1" outlineLevel="1">
      <c r="A385" s="58" t="str">
        <f t="shared" si="16"/>
        <v>1078700772외주1</v>
      </c>
      <c r="B385" s="37">
        <v>1078700772</v>
      </c>
      <c r="C385" s="59" t="s">
        <v>2375</v>
      </c>
      <c r="D385" s="59" t="s">
        <v>2376</v>
      </c>
      <c r="E385" s="59" t="s">
        <v>137</v>
      </c>
      <c r="F385" s="60" t="str">
        <f t="shared" si="17"/>
        <v>외주</v>
      </c>
      <c r="G385" s="61" t="s">
        <v>31</v>
      </c>
      <c r="H385" s="62">
        <v>232</v>
      </c>
      <c r="I385" s="33" t="s">
        <v>2377</v>
      </c>
      <c r="J385" s="33" t="s">
        <v>2378</v>
      </c>
      <c r="K385" s="33" t="s">
        <v>2379</v>
      </c>
      <c r="L385" s="41">
        <v>1</v>
      </c>
      <c r="M385" s="38" t="s">
        <v>34</v>
      </c>
      <c r="N385" s="63">
        <v>1</v>
      </c>
      <c r="O385" s="64">
        <f>IF(B385&gt;0,_xlfn.COUNTIFS($B$24:B385,B385,$H$24:H385,H385),"")</f>
        <v>1</v>
      </c>
      <c r="P385" s="65"/>
      <c r="Q385" s="66" t="str">
        <f t="shared" si="18"/>
        <v>등록</v>
      </c>
      <c r="R385" s="34" t="s">
        <v>36</v>
      </c>
      <c r="S385" s="30"/>
    </row>
    <row r="386" spans="1:19" ht="17.25" customHeight="1" hidden="1" outlineLevel="1">
      <c r="A386" s="58" t="str">
        <f t="shared" si="16"/>
        <v>1358167081외주1</v>
      </c>
      <c r="B386" s="37">
        <v>1358167081</v>
      </c>
      <c r="C386" s="59" t="s">
        <v>816</v>
      </c>
      <c r="D386" s="59" t="s">
        <v>504</v>
      </c>
      <c r="E386" s="59" t="s">
        <v>30</v>
      </c>
      <c r="F386" s="60" t="str">
        <f t="shared" si="17"/>
        <v>외주</v>
      </c>
      <c r="G386" s="61" t="s">
        <v>31</v>
      </c>
      <c r="H386" s="62">
        <v>233</v>
      </c>
      <c r="I386" s="33" t="s">
        <v>817</v>
      </c>
      <c r="J386" s="33" t="s">
        <v>818</v>
      </c>
      <c r="K386" s="33" t="s">
        <v>2380</v>
      </c>
      <c r="L386" s="41">
        <v>1</v>
      </c>
      <c r="M386" s="38" t="s">
        <v>34</v>
      </c>
      <c r="N386" s="63">
        <v>1</v>
      </c>
      <c r="O386" s="64">
        <f>IF(B386&gt;0,_xlfn.COUNTIFS($B$24:B386,B386,$H$24:H386,H386),"")</f>
        <v>1</v>
      </c>
      <c r="P386" s="65"/>
      <c r="Q386" s="66" t="str">
        <f t="shared" si="18"/>
        <v>등록</v>
      </c>
      <c r="R386" s="34" t="s">
        <v>52</v>
      </c>
      <c r="S386" s="30"/>
    </row>
    <row r="387" spans="1:19" ht="17.25" customHeight="1" hidden="1" outlineLevel="1">
      <c r="A387" s="58" t="str">
        <f t="shared" si="16"/>
        <v>2208669816외주1</v>
      </c>
      <c r="B387" s="37">
        <v>2208669816</v>
      </c>
      <c r="C387" s="59" t="s">
        <v>2381</v>
      </c>
      <c r="D387" s="59" t="s">
        <v>2382</v>
      </c>
      <c r="E387" s="59" t="s">
        <v>196</v>
      </c>
      <c r="F387" s="60" t="str">
        <f t="shared" si="17"/>
        <v>외주</v>
      </c>
      <c r="G387" s="61" t="s">
        <v>31</v>
      </c>
      <c r="H387" s="62">
        <v>234</v>
      </c>
      <c r="I387" s="33" t="s">
        <v>2383</v>
      </c>
      <c r="J387" s="33" t="s">
        <v>2384</v>
      </c>
      <c r="K387" s="33" t="s">
        <v>2385</v>
      </c>
      <c r="L387" s="41">
        <v>2</v>
      </c>
      <c r="M387" s="38" t="s">
        <v>34</v>
      </c>
      <c r="N387" s="63">
        <v>1</v>
      </c>
      <c r="O387" s="64">
        <f>IF(B387&gt;0,_xlfn.COUNTIFS($B$24:B387,B387,$H$24:H387,H387),"")</f>
        <v>1</v>
      </c>
      <c r="P387" s="65"/>
      <c r="Q387" s="66" t="str">
        <f t="shared" si="18"/>
        <v>등록</v>
      </c>
      <c r="R387" s="34" t="s">
        <v>36</v>
      </c>
      <c r="S387" s="30"/>
    </row>
    <row r="388" spans="1:19" ht="17.25" customHeight="1" hidden="1" outlineLevel="1">
      <c r="A388" s="58" t="str">
        <f t="shared" si="16"/>
        <v>2208669816외주2</v>
      </c>
      <c r="B388" s="37">
        <v>2208669816</v>
      </c>
      <c r="C388" s="59" t="s">
        <v>2381</v>
      </c>
      <c r="D388" s="59" t="s">
        <v>2382</v>
      </c>
      <c r="E388" s="59" t="s">
        <v>231</v>
      </c>
      <c r="F388" s="60" t="str">
        <f t="shared" si="17"/>
        <v>외주</v>
      </c>
      <c r="G388" s="61" t="s">
        <v>31</v>
      </c>
      <c r="H388" s="62">
        <v>234</v>
      </c>
      <c r="I388" s="33" t="s">
        <v>2383</v>
      </c>
      <c r="J388" s="33" t="s">
        <v>2384</v>
      </c>
      <c r="K388" s="33" t="s">
        <v>2385</v>
      </c>
      <c r="L388" s="41">
        <v>2</v>
      </c>
      <c r="M388" s="38" t="s">
        <v>34</v>
      </c>
      <c r="N388" s="63">
        <v>2</v>
      </c>
      <c r="O388" s="64">
        <f>IF(B388&gt;0,_xlfn.COUNTIFS($B$24:B388,B388,$H$24:H388,H388),"")</f>
        <v>2</v>
      </c>
      <c r="P388" s="65"/>
      <c r="Q388" s="66" t="str">
        <f t="shared" si="18"/>
        <v>등록</v>
      </c>
      <c r="R388" s="34" t="s">
        <v>36</v>
      </c>
      <c r="S388" s="30"/>
    </row>
    <row r="389" spans="1:19" ht="17.25" customHeight="1" hidden="1" outlineLevel="1">
      <c r="A389" s="58" t="str">
        <f t="shared" si="16"/>
        <v>3058189762외주1</v>
      </c>
      <c r="B389" s="37">
        <v>3058189762</v>
      </c>
      <c r="C389" s="59" t="s">
        <v>2386</v>
      </c>
      <c r="D389" s="59" t="s">
        <v>1390</v>
      </c>
      <c r="E389" s="59" t="s">
        <v>43</v>
      </c>
      <c r="F389" s="60" t="str">
        <f t="shared" si="17"/>
        <v>외주</v>
      </c>
      <c r="G389" s="61" t="s">
        <v>44</v>
      </c>
      <c r="H389" s="62">
        <v>235</v>
      </c>
      <c r="I389" s="33" t="s">
        <v>1625</v>
      </c>
      <c r="J389" s="33" t="s">
        <v>1626</v>
      </c>
      <c r="K389" s="33" t="s">
        <v>2387</v>
      </c>
      <c r="L389" s="41">
        <v>1</v>
      </c>
      <c r="M389" s="38" t="s">
        <v>34</v>
      </c>
      <c r="N389" s="63">
        <v>1</v>
      </c>
      <c r="O389" s="64">
        <f>IF(B389&gt;0,_xlfn.COUNTIFS($B$24:B389,B389,$H$24:H389,H389),"")</f>
        <v>1</v>
      </c>
      <c r="P389" s="65"/>
      <c r="Q389" s="66" t="str">
        <f t="shared" si="18"/>
        <v>탈락</v>
      </c>
      <c r="R389" s="34" t="s">
        <v>45</v>
      </c>
      <c r="S389" s="30"/>
    </row>
    <row r="390" spans="1:19" ht="17.25" customHeight="1" hidden="1" outlineLevel="1">
      <c r="A390" s="58" t="str">
        <f t="shared" si="16"/>
        <v>4098175954외주1</v>
      </c>
      <c r="B390" s="37">
        <v>4098175954</v>
      </c>
      <c r="C390" s="59" t="s">
        <v>2388</v>
      </c>
      <c r="D390" s="59" t="s">
        <v>1331</v>
      </c>
      <c r="E390" s="59" t="s">
        <v>39</v>
      </c>
      <c r="F390" s="60" t="str">
        <f t="shared" si="17"/>
        <v>외주</v>
      </c>
      <c r="G390" s="61" t="s">
        <v>44</v>
      </c>
      <c r="H390" s="62">
        <v>236</v>
      </c>
      <c r="I390" s="33" t="s">
        <v>2389</v>
      </c>
      <c r="J390" s="33" t="s">
        <v>1492</v>
      </c>
      <c r="K390" s="33" t="s">
        <v>2390</v>
      </c>
      <c r="L390" s="41">
        <v>1</v>
      </c>
      <c r="M390" s="38" t="s">
        <v>34</v>
      </c>
      <c r="N390" s="63">
        <v>1</v>
      </c>
      <c r="O390" s="64">
        <f>IF(B390&gt;0,_xlfn.COUNTIFS($B$24:B390,B390,$H$24:H390,H390),"")</f>
        <v>1</v>
      </c>
      <c r="P390" s="65"/>
      <c r="Q390" s="66" t="str">
        <f t="shared" si="18"/>
        <v>탈락</v>
      </c>
      <c r="R390" s="34" t="s">
        <v>45</v>
      </c>
      <c r="S390" s="30"/>
    </row>
    <row r="391" spans="1:19" ht="17.25" customHeight="1" hidden="1" outlineLevel="1">
      <c r="A391" s="58" t="str">
        <f t="shared" si="16"/>
        <v>1048122547외주1</v>
      </c>
      <c r="B391" s="37">
        <v>1048122547</v>
      </c>
      <c r="C391" s="59" t="s">
        <v>2391</v>
      </c>
      <c r="D391" s="59" t="s">
        <v>2392</v>
      </c>
      <c r="E391" s="59" t="s">
        <v>39</v>
      </c>
      <c r="F391" s="60" t="str">
        <f t="shared" si="17"/>
        <v>외주</v>
      </c>
      <c r="G391" s="61" t="s">
        <v>31</v>
      </c>
      <c r="H391" s="62">
        <v>237</v>
      </c>
      <c r="I391" s="33" t="s">
        <v>2393</v>
      </c>
      <c r="J391" s="33" t="s">
        <v>2394</v>
      </c>
      <c r="K391" s="33" t="s">
        <v>2395</v>
      </c>
      <c r="L391" s="41">
        <v>2</v>
      </c>
      <c r="M391" s="38" t="s">
        <v>34</v>
      </c>
      <c r="N391" s="63">
        <v>1</v>
      </c>
      <c r="O391" s="64">
        <f>IF(B391&gt;0,_xlfn.COUNTIFS($B$24:B391,B391,$H$24:H391,H391),"")</f>
        <v>1</v>
      </c>
      <c r="P391" s="65"/>
      <c r="Q391" s="66" t="str">
        <f t="shared" si="18"/>
        <v>등록</v>
      </c>
      <c r="R391" s="34" t="s">
        <v>36</v>
      </c>
      <c r="S391" s="30"/>
    </row>
    <row r="392" spans="1:19" ht="17.25" customHeight="1" hidden="1" outlineLevel="1">
      <c r="A392" s="58" t="str">
        <f t="shared" si="16"/>
        <v>1048122547외주2</v>
      </c>
      <c r="B392" s="37">
        <v>1048122547</v>
      </c>
      <c r="C392" s="59" t="s">
        <v>2391</v>
      </c>
      <c r="D392" s="59" t="s">
        <v>2392</v>
      </c>
      <c r="E392" s="59" t="s">
        <v>42</v>
      </c>
      <c r="F392" s="60" t="str">
        <f t="shared" si="17"/>
        <v>외주</v>
      </c>
      <c r="G392" s="61" t="s">
        <v>31</v>
      </c>
      <c r="H392" s="62">
        <v>237</v>
      </c>
      <c r="I392" s="33" t="s">
        <v>2393</v>
      </c>
      <c r="J392" s="33" t="s">
        <v>2394</v>
      </c>
      <c r="K392" s="33" t="s">
        <v>2395</v>
      </c>
      <c r="L392" s="41">
        <v>2</v>
      </c>
      <c r="M392" s="38" t="s">
        <v>34</v>
      </c>
      <c r="N392" s="63">
        <v>2</v>
      </c>
      <c r="O392" s="64">
        <f>IF(B392&gt;0,_xlfn.COUNTIFS($B$24:B392,B392,$H$24:H392,H392),"")</f>
        <v>2</v>
      </c>
      <c r="P392" s="65"/>
      <c r="Q392" s="66" t="str">
        <f t="shared" si="18"/>
        <v>등록</v>
      </c>
      <c r="R392" s="34" t="s">
        <v>36</v>
      </c>
      <c r="S392" s="30"/>
    </row>
    <row r="393" spans="1:19" ht="17.25" customHeight="1" hidden="1" outlineLevel="1">
      <c r="A393" s="58" t="str">
        <f t="shared" si="16"/>
        <v>1448119550외주1</v>
      </c>
      <c r="B393" s="37">
        <v>1448119550</v>
      </c>
      <c r="C393" s="59" t="s">
        <v>2396</v>
      </c>
      <c r="D393" s="59" t="s">
        <v>2397</v>
      </c>
      <c r="E393" s="59" t="s">
        <v>166</v>
      </c>
      <c r="F393" s="60" t="str">
        <f t="shared" si="17"/>
        <v>외주</v>
      </c>
      <c r="G393" s="61" t="s">
        <v>31</v>
      </c>
      <c r="H393" s="62">
        <v>238</v>
      </c>
      <c r="I393" s="33" t="s">
        <v>2398</v>
      </c>
      <c r="J393" s="33" t="s">
        <v>2399</v>
      </c>
      <c r="K393" s="33" t="s">
        <v>2400</v>
      </c>
      <c r="L393" s="41">
        <v>1</v>
      </c>
      <c r="M393" s="38" t="s">
        <v>34</v>
      </c>
      <c r="N393" s="63">
        <v>1</v>
      </c>
      <c r="O393" s="64">
        <f>IF(B393&gt;0,_xlfn.COUNTIFS($B$24:B393,B393,$H$24:H393,H393),"")</f>
        <v>1</v>
      </c>
      <c r="P393" s="65"/>
      <c r="Q393" s="66" t="str">
        <f t="shared" si="18"/>
        <v>등록</v>
      </c>
      <c r="R393" s="34" t="s">
        <v>52</v>
      </c>
      <c r="S393" s="30"/>
    </row>
    <row r="394" spans="1:19" ht="17.25" customHeight="1" hidden="1" outlineLevel="1">
      <c r="A394" s="58" t="str">
        <f t="shared" si="16"/>
        <v>1408105637외주1</v>
      </c>
      <c r="B394" s="37">
        <v>1408105637</v>
      </c>
      <c r="C394" s="59" t="s">
        <v>765</v>
      </c>
      <c r="D394" s="59" t="s">
        <v>766</v>
      </c>
      <c r="E394" s="59" t="s">
        <v>281</v>
      </c>
      <c r="F394" s="60" t="str">
        <f t="shared" si="17"/>
        <v>외주</v>
      </c>
      <c r="G394" s="61" t="s">
        <v>44</v>
      </c>
      <c r="H394" s="62">
        <v>239</v>
      </c>
      <c r="I394" s="33" t="s">
        <v>767</v>
      </c>
      <c r="J394" s="33" t="s">
        <v>768</v>
      </c>
      <c r="K394" s="33" t="s">
        <v>1823</v>
      </c>
      <c r="L394" s="41">
        <v>2</v>
      </c>
      <c r="M394" s="38" t="s">
        <v>34</v>
      </c>
      <c r="N394" s="63">
        <v>1</v>
      </c>
      <c r="O394" s="64">
        <f>IF(B394&gt;0,_xlfn.COUNTIFS($B$24:B394,B394,$H$24:H394,H394),"")</f>
        <v>1</v>
      </c>
      <c r="P394" s="65"/>
      <c r="Q394" s="66" t="str">
        <f t="shared" si="18"/>
        <v>탈락</v>
      </c>
      <c r="R394" s="34" t="s">
        <v>45</v>
      </c>
      <c r="S394" s="30"/>
    </row>
    <row r="395" spans="1:19" ht="17.25" customHeight="1" hidden="1" outlineLevel="1">
      <c r="A395" s="58" t="str">
        <f t="shared" si="16"/>
        <v>1408105637외주2</v>
      </c>
      <c r="B395" s="37">
        <v>1408105637</v>
      </c>
      <c r="C395" s="59" t="s">
        <v>765</v>
      </c>
      <c r="D395" s="59" t="s">
        <v>766</v>
      </c>
      <c r="E395" s="59" t="s">
        <v>35</v>
      </c>
      <c r="F395" s="60" t="str">
        <f t="shared" si="17"/>
        <v>외주</v>
      </c>
      <c r="G395" s="61" t="s">
        <v>44</v>
      </c>
      <c r="H395" s="62">
        <v>239</v>
      </c>
      <c r="I395" s="33" t="s">
        <v>767</v>
      </c>
      <c r="J395" s="33" t="s">
        <v>768</v>
      </c>
      <c r="K395" s="33" t="s">
        <v>1823</v>
      </c>
      <c r="L395" s="41">
        <v>2</v>
      </c>
      <c r="M395" s="38" t="s">
        <v>34</v>
      </c>
      <c r="N395" s="63">
        <v>2</v>
      </c>
      <c r="O395" s="64">
        <f>IF(B395&gt;0,_xlfn.COUNTIFS($B$24:B395,B395,$H$24:H395,H395),"")</f>
        <v>2</v>
      </c>
      <c r="P395" s="65"/>
      <c r="Q395" s="66" t="str">
        <f t="shared" si="18"/>
        <v>탈락</v>
      </c>
      <c r="R395" s="34" t="s">
        <v>45</v>
      </c>
      <c r="S395" s="30"/>
    </row>
    <row r="396" spans="1:19" ht="17.25" customHeight="1" hidden="1" outlineLevel="1">
      <c r="A396" s="58" t="str">
        <f t="shared" si="16"/>
        <v>1398132740외주1</v>
      </c>
      <c r="B396" s="37">
        <v>1398132740</v>
      </c>
      <c r="C396" s="59" t="s">
        <v>2401</v>
      </c>
      <c r="D396" s="59" t="s">
        <v>2402</v>
      </c>
      <c r="E396" s="59" t="s">
        <v>67</v>
      </c>
      <c r="F396" s="60" t="str">
        <f t="shared" si="17"/>
        <v>외주</v>
      </c>
      <c r="G396" s="61" t="s">
        <v>31</v>
      </c>
      <c r="H396" s="62">
        <v>240</v>
      </c>
      <c r="I396" s="33" t="s">
        <v>2403</v>
      </c>
      <c r="J396" s="33" t="s">
        <v>2404</v>
      </c>
      <c r="K396" s="33" t="s">
        <v>2405</v>
      </c>
      <c r="L396" s="41">
        <v>2</v>
      </c>
      <c r="M396" s="38" t="s">
        <v>34</v>
      </c>
      <c r="N396" s="63">
        <v>1</v>
      </c>
      <c r="O396" s="64">
        <f>IF(B396&gt;0,_xlfn.COUNTIFS($B$24:B396,B396,$H$24:H396,H396),"")</f>
        <v>1</v>
      </c>
      <c r="P396" s="65"/>
      <c r="Q396" s="66" t="str">
        <f t="shared" si="18"/>
        <v>등록</v>
      </c>
      <c r="R396" s="34" t="s">
        <v>36</v>
      </c>
      <c r="S396" s="30"/>
    </row>
    <row r="397" spans="1:19" ht="17.25" customHeight="1" hidden="1" outlineLevel="1">
      <c r="A397" s="58" t="str">
        <f t="shared" si="16"/>
        <v>1398132740외주2</v>
      </c>
      <c r="B397" s="37">
        <v>1398132740</v>
      </c>
      <c r="C397" s="59" t="s">
        <v>2401</v>
      </c>
      <c r="D397" s="59" t="s">
        <v>2402</v>
      </c>
      <c r="E397" s="59" t="s">
        <v>68</v>
      </c>
      <c r="F397" s="60" t="str">
        <f t="shared" si="17"/>
        <v>외주</v>
      </c>
      <c r="G397" s="61" t="s">
        <v>31</v>
      </c>
      <c r="H397" s="62">
        <v>240</v>
      </c>
      <c r="I397" s="33" t="s">
        <v>2403</v>
      </c>
      <c r="J397" s="33" t="s">
        <v>2404</v>
      </c>
      <c r="K397" s="33" t="s">
        <v>2405</v>
      </c>
      <c r="L397" s="41">
        <v>2</v>
      </c>
      <c r="M397" s="38" t="s">
        <v>34</v>
      </c>
      <c r="N397" s="63">
        <v>2</v>
      </c>
      <c r="O397" s="64">
        <f>IF(B397&gt;0,_xlfn.COUNTIFS($B$24:B397,B397,$H$24:H397,H397),"")</f>
        <v>2</v>
      </c>
      <c r="P397" s="65"/>
      <c r="Q397" s="66" t="str">
        <f t="shared" si="18"/>
        <v>등록</v>
      </c>
      <c r="R397" s="34" t="s">
        <v>36</v>
      </c>
      <c r="S397" s="30"/>
    </row>
    <row r="398" spans="1:19" ht="17.25" customHeight="1" hidden="1" outlineLevel="1">
      <c r="A398" s="58" t="str">
        <f t="shared" si="16"/>
        <v>1098627969외주1</v>
      </c>
      <c r="B398" s="37">
        <v>1098627969</v>
      </c>
      <c r="C398" s="59" t="s">
        <v>2406</v>
      </c>
      <c r="D398" s="59" t="s">
        <v>2407</v>
      </c>
      <c r="E398" s="59" t="s">
        <v>257</v>
      </c>
      <c r="F398" s="60" t="str">
        <f t="shared" si="17"/>
        <v>외주</v>
      </c>
      <c r="G398" s="61" t="s">
        <v>31</v>
      </c>
      <c r="H398" s="62">
        <v>241</v>
      </c>
      <c r="I398" s="33" t="s">
        <v>2408</v>
      </c>
      <c r="J398" s="33" t="s">
        <v>2409</v>
      </c>
      <c r="K398" s="33" t="s">
        <v>2410</v>
      </c>
      <c r="L398" s="41">
        <v>1</v>
      </c>
      <c r="M398" s="38" t="s">
        <v>34</v>
      </c>
      <c r="N398" s="63">
        <v>1</v>
      </c>
      <c r="O398" s="64">
        <f>IF(B398&gt;0,_xlfn.COUNTIFS($B$24:B398,B398,$H$24:H398,H398),"")</f>
        <v>1</v>
      </c>
      <c r="P398" s="65"/>
      <c r="Q398" s="66" t="str">
        <f t="shared" si="18"/>
        <v>등록</v>
      </c>
      <c r="R398" s="34" t="s">
        <v>52</v>
      </c>
      <c r="S398" s="30"/>
    </row>
    <row r="399" spans="1:19" ht="17.25" customHeight="1" hidden="1" outlineLevel="1">
      <c r="A399" s="58" t="str">
        <f t="shared" si="16"/>
        <v>2148827848외주1</v>
      </c>
      <c r="B399" s="37">
        <v>2148827848</v>
      </c>
      <c r="C399" s="59" t="s">
        <v>679</v>
      </c>
      <c r="D399" s="59" t="s">
        <v>680</v>
      </c>
      <c r="E399" s="59" t="s">
        <v>140</v>
      </c>
      <c r="F399" s="60" t="str">
        <f t="shared" si="17"/>
        <v>외주</v>
      </c>
      <c r="G399" s="61" t="s">
        <v>31</v>
      </c>
      <c r="H399" s="62">
        <v>242</v>
      </c>
      <c r="I399" s="33" t="s">
        <v>681</v>
      </c>
      <c r="J399" s="33" t="s">
        <v>682</v>
      </c>
      <c r="K399" s="33" t="s">
        <v>2411</v>
      </c>
      <c r="L399" s="41">
        <v>1</v>
      </c>
      <c r="M399" s="38" t="s">
        <v>34</v>
      </c>
      <c r="N399" s="63">
        <v>1</v>
      </c>
      <c r="O399" s="64">
        <f>IF(B399&gt;0,_xlfn.COUNTIFS($B$24:B399,B399,$H$24:H399,H399),"")</f>
        <v>1</v>
      </c>
      <c r="P399" s="65"/>
      <c r="Q399" s="66" t="str">
        <f t="shared" si="18"/>
        <v>등록</v>
      </c>
      <c r="R399" s="34" t="s">
        <v>52</v>
      </c>
      <c r="S399" s="30"/>
    </row>
    <row r="400" spans="1:19" ht="17.25" customHeight="1" hidden="1" outlineLevel="1">
      <c r="A400" s="58" t="str">
        <f t="shared" si="16"/>
        <v>2158665588외주1</v>
      </c>
      <c r="B400" s="37">
        <v>2158665588</v>
      </c>
      <c r="C400" s="59" t="s">
        <v>215</v>
      </c>
      <c r="D400" s="59" t="s">
        <v>216</v>
      </c>
      <c r="E400" s="59" t="s">
        <v>42</v>
      </c>
      <c r="F400" s="60" t="str">
        <f t="shared" si="17"/>
        <v>외주</v>
      </c>
      <c r="G400" s="61" t="s">
        <v>44</v>
      </c>
      <c r="H400" s="62">
        <v>243</v>
      </c>
      <c r="I400" s="33" t="s">
        <v>217</v>
      </c>
      <c r="J400" s="33" t="s">
        <v>218</v>
      </c>
      <c r="K400" s="33" t="s">
        <v>219</v>
      </c>
      <c r="L400" s="41">
        <v>1</v>
      </c>
      <c r="M400" s="38" t="s">
        <v>34</v>
      </c>
      <c r="N400" s="63">
        <v>1</v>
      </c>
      <c r="O400" s="64">
        <f>IF(B400&gt;0,_xlfn.COUNTIFS($B$24:B400,B400,$H$24:H400,H400),"")</f>
        <v>1</v>
      </c>
      <c r="P400" s="65"/>
      <c r="Q400" s="66" t="str">
        <f t="shared" si="18"/>
        <v>탈락</v>
      </c>
      <c r="R400" s="34" t="s">
        <v>45</v>
      </c>
      <c r="S400" s="30"/>
    </row>
    <row r="401" spans="1:19" ht="17.25" customHeight="1" hidden="1" outlineLevel="1">
      <c r="A401" s="58" t="str">
        <f t="shared" si="16"/>
        <v>6058159324외주1</v>
      </c>
      <c r="B401" s="37">
        <v>6058159324</v>
      </c>
      <c r="C401" s="59" t="s">
        <v>1209</v>
      </c>
      <c r="D401" s="59" t="s">
        <v>1367</v>
      </c>
      <c r="E401" s="59" t="s">
        <v>80</v>
      </c>
      <c r="F401" s="60" t="str">
        <f t="shared" si="17"/>
        <v>외주</v>
      </c>
      <c r="G401" s="61" t="s">
        <v>44</v>
      </c>
      <c r="H401" s="62">
        <v>244</v>
      </c>
      <c r="I401" s="33" t="s">
        <v>1579</v>
      </c>
      <c r="J401" s="33" t="s">
        <v>1580</v>
      </c>
      <c r="K401" s="33" t="s">
        <v>2412</v>
      </c>
      <c r="L401" s="41">
        <v>1</v>
      </c>
      <c r="M401" s="38" t="s">
        <v>34</v>
      </c>
      <c r="N401" s="63">
        <v>1</v>
      </c>
      <c r="O401" s="64">
        <f>IF(B401&gt;0,_xlfn.COUNTIFS($B$24:B401,B401,$H$24:H401,H401),"")</f>
        <v>1</v>
      </c>
      <c r="P401" s="65"/>
      <c r="Q401" s="66" t="str">
        <f t="shared" si="18"/>
        <v>탈락</v>
      </c>
      <c r="R401" s="34" t="s">
        <v>45</v>
      </c>
      <c r="S401" s="30"/>
    </row>
    <row r="402" spans="1:19" ht="17.25" customHeight="1" hidden="1" outlineLevel="1">
      <c r="A402" s="58" t="str">
        <f t="shared" si="16"/>
        <v>1378626325외주1</v>
      </c>
      <c r="B402" s="37">
        <v>1378626325</v>
      </c>
      <c r="C402" s="59" t="s">
        <v>2413</v>
      </c>
      <c r="D402" s="59" t="s">
        <v>2414</v>
      </c>
      <c r="E402" s="59" t="s">
        <v>140</v>
      </c>
      <c r="F402" s="60" t="str">
        <f t="shared" si="17"/>
        <v>외주</v>
      </c>
      <c r="G402" s="61" t="s">
        <v>31</v>
      </c>
      <c r="H402" s="62">
        <v>245</v>
      </c>
      <c r="I402" s="33" t="s">
        <v>2415</v>
      </c>
      <c r="J402" s="33" t="s">
        <v>2416</v>
      </c>
      <c r="K402" s="33" t="s">
        <v>2417</v>
      </c>
      <c r="L402" s="41">
        <v>1</v>
      </c>
      <c r="M402" s="38" t="s">
        <v>34</v>
      </c>
      <c r="N402" s="63">
        <v>1</v>
      </c>
      <c r="O402" s="64">
        <f>IF(B402&gt;0,_xlfn.COUNTIFS($B$24:B402,B402,$H$24:H402,H402),"")</f>
        <v>1</v>
      </c>
      <c r="P402" s="65"/>
      <c r="Q402" s="66" t="str">
        <f t="shared" si="18"/>
        <v>등록</v>
      </c>
      <c r="R402" s="34" t="s">
        <v>52</v>
      </c>
      <c r="S402" s="30"/>
    </row>
    <row r="403" spans="1:19" ht="17.25" customHeight="1" hidden="1" outlineLevel="1">
      <c r="A403" s="58" t="str">
        <f t="shared" si="16"/>
        <v>3038113489외주1</v>
      </c>
      <c r="B403" s="37">
        <v>3038113489</v>
      </c>
      <c r="C403" s="59" t="s">
        <v>432</v>
      </c>
      <c r="D403" s="59" t="s">
        <v>433</v>
      </c>
      <c r="E403" s="59" t="s">
        <v>156</v>
      </c>
      <c r="F403" s="60" t="str">
        <f t="shared" si="17"/>
        <v>외주</v>
      </c>
      <c r="G403" s="61" t="s">
        <v>31</v>
      </c>
      <c r="H403" s="62">
        <v>246</v>
      </c>
      <c r="I403" s="33" t="s">
        <v>434</v>
      </c>
      <c r="J403" s="33" t="s">
        <v>435</v>
      </c>
      <c r="K403" s="33" t="s">
        <v>2418</v>
      </c>
      <c r="L403" s="41">
        <v>2</v>
      </c>
      <c r="M403" s="38" t="s">
        <v>34</v>
      </c>
      <c r="N403" s="63">
        <v>1</v>
      </c>
      <c r="O403" s="64">
        <f>IF(B403&gt;0,_xlfn.COUNTIFS($B$24:B403,B403,$H$24:H403,H403),"")</f>
        <v>1</v>
      </c>
      <c r="P403" s="65"/>
      <c r="Q403" s="66" t="str">
        <f t="shared" si="18"/>
        <v>등록</v>
      </c>
      <c r="R403" s="34" t="s">
        <v>52</v>
      </c>
      <c r="S403" s="30"/>
    </row>
    <row r="404" spans="1:19" ht="17.25" customHeight="1" hidden="1" outlineLevel="1">
      <c r="A404" s="58" t="str">
        <f t="shared" si="16"/>
        <v>3038113489외주2</v>
      </c>
      <c r="B404" s="37">
        <v>3038113489</v>
      </c>
      <c r="C404" s="59" t="s">
        <v>432</v>
      </c>
      <c r="D404" s="59" t="s">
        <v>433</v>
      </c>
      <c r="E404" s="59" t="s">
        <v>137</v>
      </c>
      <c r="F404" s="60" t="str">
        <f t="shared" si="17"/>
        <v>외주</v>
      </c>
      <c r="G404" s="61" t="s">
        <v>31</v>
      </c>
      <c r="H404" s="62">
        <v>246</v>
      </c>
      <c r="I404" s="33" t="s">
        <v>434</v>
      </c>
      <c r="J404" s="33" t="s">
        <v>435</v>
      </c>
      <c r="K404" s="33" t="s">
        <v>2418</v>
      </c>
      <c r="L404" s="41">
        <v>2</v>
      </c>
      <c r="M404" s="38" t="s">
        <v>34</v>
      </c>
      <c r="N404" s="63">
        <v>2</v>
      </c>
      <c r="O404" s="64">
        <f>IF(B404&gt;0,_xlfn.COUNTIFS($B$24:B404,B404,$H$24:H404,H404),"")</f>
        <v>2</v>
      </c>
      <c r="P404" s="65"/>
      <c r="Q404" s="66" t="str">
        <f t="shared" si="18"/>
        <v>등록</v>
      </c>
      <c r="R404" s="34" t="s">
        <v>52</v>
      </c>
      <c r="S404" s="30"/>
    </row>
    <row r="405" spans="1:19" ht="17.25" customHeight="1" hidden="1" outlineLevel="1">
      <c r="A405" s="58" t="str">
        <f t="shared" si="16"/>
        <v>1078146155외주1</v>
      </c>
      <c r="B405" s="37">
        <v>1078146155</v>
      </c>
      <c r="C405" s="59" t="s">
        <v>808</v>
      </c>
      <c r="D405" s="59" t="s">
        <v>809</v>
      </c>
      <c r="E405" s="59" t="s">
        <v>1324</v>
      </c>
      <c r="F405" s="60" t="str">
        <f t="shared" si="17"/>
        <v>외주</v>
      </c>
      <c r="G405" s="61" t="s">
        <v>44</v>
      </c>
      <c r="H405" s="62">
        <v>247</v>
      </c>
      <c r="I405" s="33" t="s">
        <v>810</v>
      </c>
      <c r="J405" s="33" t="s">
        <v>811</v>
      </c>
      <c r="K405" s="33" t="s">
        <v>2419</v>
      </c>
      <c r="L405" s="41">
        <v>3</v>
      </c>
      <c r="M405" s="38" t="s">
        <v>34</v>
      </c>
      <c r="N405" s="63">
        <v>1</v>
      </c>
      <c r="O405" s="64">
        <f>IF(B405&gt;0,_xlfn.COUNTIFS($B$24:B405,B405,$H$24:H405,H405),"")</f>
        <v>1</v>
      </c>
      <c r="P405" s="65"/>
      <c r="Q405" s="66" t="str">
        <f t="shared" si="18"/>
        <v>탈락</v>
      </c>
      <c r="R405" s="34" t="s">
        <v>45</v>
      </c>
      <c r="S405" s="30"/>
    </row>
    <row r="406" spans="1:19" ht="17.25" customHeight="1" hidden="1" outlineLevel="1">
      <c r="A406" s="58" t="str">
        <f t="shared" si="16"/>
        <v>1078146155외주2</v>
      </c>
      <c r="B406" s="37">
        <v>1078146155</v>
      </c>
      <c r="C406" s="59" t="s">
        <v>808</v>
      </c>
      <c r="D406" s="59" t="s">
        <v>809</v>
      </c>
      <c r="E406" s="59" t="s">
        <v>237</v>
      </c>
      <c r="F406" s="60" t="str">
        <f t="shared" si="17"/>
        <v>외주</v>
      </c>
      <c r="G406" s="61" t="s">
        <v>44</v>
      </c>
      <c r="H406" s="62">
        <v>247</v>
      </c>
      <c r="I406" s="33" t="s">
        <v>810</v>
      </c>
      <c r="J406" s="33" t="s">
        <v>811</v>
      </c>
      <c r="K406" s="33" t="s">
        <v>2419</v>
      </c>
      <c r="L406" s="41">
        <v>3</v>
      </c>
      <c r="M406" s="38" t="s">
        <v>34</v>
      </c>
      <c r="N406" s="63">
        <v>2</v>
      </c>
      <c r="O406" s="64">
        <f>IF(B406&gt;0,_xlfn.COUNTIFS($B$24:B406,B406,$H$24:H406,H406),"")</f>
        <v>2</v>
      </c>
      <c r="P406" s="65"/>
      <c r="Q406" s="66" t="str">
        <f t="shared" si="18"/>
        <v>탈락</v>
      </c>
      <c r="R406" s="34" t="s">
        <v>45</v>
      </c>
      <c r="S406" s="30"/>
    </row>
    <row r="407" spans="1:19" ht="17.25" customHeight="1" hidden="1" outlineLevel="1">
      <c r="A407" s="58" t="str">
        <f t="shared" si="16"/>
        <v>1078146155외주3</v>
      </c>
      <c r="B407" s="37">
        <v>1078146155</v>
      </c>
      <c r="C407" s="59" t="s">
        <v>808</v>
      </c>
      <c r="D407" s="59" t="s">
        <v>809</v>
      </c>
      <c r="E407" s="59" t="s">
        <v>196</v>
      </c>
      <c r="F407" s="60" t="str">
        <f t="shared" si="17"/>
        <v>외주</v>
      </c>
      <c r="G407" s="61" t="s">
        <v>44</v>
      </c>
      <c r="H407" s="62">
        <v>247</v>
      </c>
      <c r="I407" s="33" t="s">
        <v>810</v>
      </c>
      <c r="J407" s="33" t="s">
        <v>811</v>
      </c>
      <c r="K407" s="33" t="s">
        <v>2419</v>
      </c>
      <c r="L407" s="41">
        <v>3</v>
      </c>
      <c r="M407" s="38" t="s">
        <v>34</v>
      </c>
      <c r="N407" s="63">
        <v>3</v>
      </c>
      <c r="O407" s="64">
        <f>IF(B407&gt;0,_xlfn.COUNTIFS($B$24:B407,B407,$H$24:H407,H407),"")</f>
        <v>3</v>
      </c>
      <c r="P407" s="65"/>
      <c r="Q407" s="66" t="str">
        <f t="shared" si="18"/>
        <v>탈락</v>
      </c>
      <c r="R407" s="34" t="s">
        <v>45</v>
      </c>
      <c r="S407" s="30"/>
    </row>
    <row r="408" spans="1:19" ht="17.25" customHeight="1" hidden="1" outlineLevel="1">
      <c r="A408" s="58" t="str">
        <f t="shared" si="16"/>
        <v>1288163694외주1</v>
      </c>
      <c r="B408" s="37">
        <v>1288163694</v>
      </c>
      <c r="C408" s="59" t="s">
        <v>952</v>
      </c>
      <c r="D408" s="59" t="s">
        <v>2420</v>
      </c>
      <c r="E408" s="59" t="s">
        <v>237</v>
      </c>
      <c r="F408" s="60" t="str">
        <f t="shared" si="17"/>
        <v>외주</v>
      </c>
      <c r="G408" s="61" t="s">
        <v>44</v>
      </c>
      <c r="H408" s="62">
        <v>248</v>
      </c>
      <c r="I408" s="33" t="s">
        <v>953</v>
      </c>
      <c r="J408" s="33" t="s">
        <v>1692</v>
      </c>
      <c r="K408" s="33" t="s">
        <v>954</v>
      </c>
      <c r="L408" s="41">
        <v>1</v>
      </c>
      <c r="M408" s="38" t="s">
        <v>34</v>
      </c>
      <c r="N408" s="63">
        <v>1</v>
      </c>
      <c r="O408" s="64">
        <f>IF(B408&gt;0,_xlfn.COUNTIFS($B$24:B408,B408,$H$24:H408,H408),"")</f>
        <v>1</v>
      </c>
      <c r="P408" s="65"/>
      <c r="Q408" s="66" t="str">
        <f t="shared" si="18"/>
        <v>탈락</v>
      </c>
      <c r="R408" s="34" t="s">
        <v>45</v>
      </c>
      <c r="S408" s="30"/>
    </row>
    <row r="409" spans="1:19" ht="17.25" customHeight="1" hidden="1" outlineLevel="1">
      <c r="A409" s="58" t="str">
        <f aca="true" t="shared" si="19" ref="A409:A472">B409&amp;F409&amp;N409</f>
        <v>1248603952외주1</v>
      </c>
      <c r="B409" s="37">
        <v>1248603952</v>
      </c>
      <c r="C409" s="59" t="s">
        <v>1240</v>
      </c>
      <c r="D409" s="59" t="s">
        <v>1404</v>
      </c>
      <c r="E409" s="59" t="s">
        <v>156</v>
      </c>
      <c r="F409" s="60" t="str">
        <f aca="true" t="shared" si="20" ref="F409:F472">IF(M409="S","외주","자재")</f>
        <v>외주</v>
      </c>
      <c r="G409" s="61" t="s">
        <v>31</v>
      </c>
      <c r="H409" s="62">
        <v>249</v>
      </c>
      <c r="I409" s="33" t="s">
        <v>1650</v>
      </c>
      <c r="J409" s="33" t="s">
        <v>1651</v>
      </c>
      <c r="K409" s="33" t="s">
        <v>1844</v>
      </c>
      <c r="L409" s="41">
        <v>1</v>
      </c>
      <c r="M409" s="38" t="s">
        <v>34</v>
      </c>
      <c r="N409" s="63">
        <v>1</v>
      </c>
      <c r="O409" s="64">
        <f>IF(B409&gt;0,_xlfn.COUNTIFS($B$24:B409,B409,$H$24:H409,H409),"")</f>
        <v>1</v>
      </c>
      <c r="P409" s="65"/>
      <c r="Q409" s="66" t="str">
        <f aca="true" t="shared" si="21" ref="Q409:Q472">IF(R409="3 탈락","탈락","등록")</f>
        <v>등록</v>
      </c>
      <c r="R409" s="34" t="s">
        <v>52</v>
      </c>
      <c r="S409" s="30"/>
    </row>
    <row r="410" spans="1:19" ht="17.25" customHeight="1" hidden="1" outlineLevel="1">
      <c r="A410" s="58" t="str">
        <f t="shared" si="19"/>
        <v>1348189272외주1</v>
      </c>
      <c r="B410" s="37">
        <v>1348189272</v>
      </c>
      <c r="C410" s="59" t="s">
        <v>2421</v>
      </c>
      <c r="D410" s="59" t="s">
        <v>2422</v>
      </c>
      <c r="E410" s="59" t="s">
        <v>59</v>
      </c>
      <c r="F410" s="60" t="str">
        <f t="shared" si="20"/>
        <v>외주</v>
      </c>
      <c r="G410" s="61" t="s">
        <v>31</v>
      </c>
      <c r="H410" s="62">
        <v>250</v>
      </c>
      <c r="I410" s="33" t="s">
        <v>2423</v>
      </c>
      <c r="J410" s="33" t="s">
        <v>2424</v>
      </c>
      <c r="K410" s="33" t="s">
        <v>2425</v>
      </c>
      <c r="L410" s="41">
        <v>3</v>
      </c>
      <c r="M410" s="38" t="s">
        <v>34</v>
      </c>
      <c r="N410" s="63">
        <v>1</v>
      </c>
      <c r="O410" s="64">
        <f>IF(B410&gt;0,_xlfn.COUNTIFS($B$24:B410,B410,$H$24:H410,H410),"")</f>
        <v>1</v>
      </c>
      <c r="P410" s="65"/>
      <c r="Q410" s="66" t="str">
        <f t="shared" si="21"/>
        <v>등록</v>
      </c>
      <c r="R410" s="34" t="s">
        <v>36</v>
      </c>
      <c r="S410" s="30"/>
    </row>
    <row r="411" spans="1:19" ht="17.25" customHeight="1" hidden="1" outlineLevel="1">
      <c r="A411" s="58" t="str">
        <f t="shared" si="19"/>
        <v>1348189272외주2</v>
      </c>
      <c r="B411" s="37">
        <v>1348189272</v>
      </c>
      <c r="C411" s="59" t="s">
        <v>2421</v>
      </c>
      <c r="D411" s="59" t="s">
        <v>2422</v>
      </c>
      <c r="E411" s="59" t="s">
        <v>137</v>
      </c>
      <c r="F411" s="60" t="str">
        <f t="shared" si="20"/>
        <v>외주</v>
      </c>
      <c r="G411" s="61" t="s">
        <v>31</v>
      </c>
      <c r="H411" s="62">
        <v>250</v>
      </c>
      <c r="I411" s="33" t="s">
        <v>2423</v>
      </c>
      <c r="J411" s="33" t="s">
        <v>2424</v>
      </c>
      <c r="K411" s="33" t="s">
        <v>2425</v>
      </c>
      <c r="L411" s="41">
        <v>3</v>
      </c>
      <c r="M411" s="38" t="s">
        <v>34</v>
      </c>
      <c r="N411" s="63">
        <v>2</v>
      </c>
      <c r="O411" s="64">
        <f>IF(B411&gt;0,_xlfn.COUNTIFS($B$24:B411,B411,$H$24:H411,H411),"")</f>
        <v>2</v>
      </c>
      <c r="P411" s="65"/>
      <c r="Q411" s="66" t="str">
        <f t="shared" si="21"/>
        <v>등록</v>
      </c>
      <c r="R411" s="34" t="s">
        <v>36</v>
      </c>
      <c r="S411" s="30"/>
    </row>
    <row r="412" spans="1:19" ht="17.25" customHeight="1" hidden="1" outlineLevel="1">
      <c r="A412" s="58" t="str">
        <f t="shared" si="19"/>
        <v>1348189272외주3</v>
      </c>
      <c r="B412" s="37">
        <v>1348189272</v>
      </c>
      <c r="C412" s="59" t="s">
        <v>2421</v>
      </c>
      <c r="D412" s="59" t="s">
        <v>2422</v>
      </c>
      <c r="E412" s="59" t="s">
        <v>86</v>
      </c>
      <c r="F412" s="60" t="str">
        <f t="shared" si="20"/>
        <v>외주</v>
      </c>
      <c r="G412" s="61" t="s">
        <v>31</v>
      </c>
      <c r="H412" s="62">
        <v>250</v>
      </c>
      <c r="I412" s="33" t="s">
        <v>2423</v>
      </c>
      <c r="J412" s="33" t="s">
        <v>2424</v>
      </c>
      <c r="K412" s="33" t="s">
        <v>2425</v>
      </c>
      <c r="L412" s="41">
        <v>3</v>
      </c>
      <c r="M412" s="38" t="s">
        <v>34</v>
      </c>
      <c r="N412" s="63">
        <v>3</v>
      </c>
      <c r="O412" s="64">
        <f>IF(B412&gt;0,_xlfn.COUNTIFS($B$24:B412,B412,$H$24:H412,H412),"")</f>
        <v>3</v>
      </c>
      <c r="P412" s="65"/>
      <c r="Q412" s="66" t="str">
        <f t="shared" si="21"/>
        <v>등록</v>
      </c>
      <c r="R412" s="34" t="s">
        <v>36</v>
      </c>
      <c r="S412" s="30"/>
    </row>
    <row r="413" spans="1:19" ht="17.25" customHeight="1" hidden="1" outlineLevel="1">
      <c r="A413" s="58" t="str">
        <f t="shared" si="19"/>
        <v>1378151019외주1</v>
      </c>
      <c r="B413" s="37">
        <v>1378151019</v>
      </c>
      <c r="C413" s="59" t="s">
        <v>2426</v>
      </c>
      <c r="D413" s="59" t="s">
        <v>2427</v>
      </c>
      <c r="E413" s="59" t="s">
        <v>140</v>
      </c>
      <c r="F413" s="60" t="str">
        <f t="shared" si="20"/>
        <v>외주</v>
      </c>
      <c r="G413" s="61" t="s">
        <v>31</v>
      </c>
      <c r="H413" s="62">
        <v>251</v>
      </c>
      <c r="I413" s="33" t="s">
        <v>2428</v>
      </c>
      <c r="J413" s="33" t="s">
        <v>2429</v>
      </c>
      <c r="K413" s="33" t="s">
        <v>2430</v>
      </c>
      <c r="L413" s="41">
        <v>1</v>
      </c>
      <c r="M413" s="38" t="s">
        <v>34</v>
      </c>
      <c r="N413" s="63">
        <v>1</v>
      </c>
      <c r="O413" s="64">
        <f>IF(B413&gt;0,_xlfn.COUNTIFS($B$24:B413,B413,$H$24:H413,H413),"")</f>
        <v>1</v>
      </c>
      <c r="P413" s="65"/>
      <c r="Q413" s="66" t="str">
        <f t="shared" si="21"/>
        <v>등록</v>
      </c>
      <c r="R413" s="34" t="s">
        <v>52</v>
      </c>
      <c r="S413" s="30"/>
    </row>
    <row r="414" spans="1:19" ht="17.25" customHeight="1" hidden="1" outlineLevel="1">
      <c r="A414" s="58" t="str">
        <f t="shared" si="19"/>
        <v>4098197133외주1</v>
      </c>
      <c r="B414" s="37">
        <v>4098197133</v>
      </c>
      <c r="C414" s="59" t="s">
        <v>819</v>
      </c>
      <c r="D414" s="59" t="s">
        <v>820</v>
      </c>
      <c r="E414" s="59" t="s">
        <v>237</v>
      </c>
      <c r="F414" s="60" t="str">
        <f t="shared" si="20"/>
        <v>외주</v>
      </c>
      <c r="G414" s="61" t="s">
        <v>44</v>
      </c>
      <c r="H414" s="62">
        <v>252</v>
      </c>
      <c r="I414" s="33" t="s">
        <v>821</v>
      </c>
      <c r="J414" s="33" t="s">
        <v>822</v>
      </c>
      <c r="K414" s="33" t="s">
        <v>823</v>
      </c>
      <c r="L414" s="41">
        <v>1</v>
      </c>
      <c r="M414" s="38" t="s">
        <v>34</v>
      </c>
      <c r="N414" s="63">
        <v>1</v>
      </c>
      <c r="O414" s="64">
        <f>IF(B414&gt;0,_xlfn.COUNTIFS($B$24:B414,B414,$H$24:H414,H414),"")</f>
        <v>1</v>
      </c>
      <c r="P414" s="65"/>
      <c r="Q414" s="66" t="str">
        <f t="shared" si="21"/>
        <v>탈락</v>
      </c>
      <c r="R414" s="34" t="s">
        <v>45</v>
      </c>
      <c r="S414" s="30"/>
    </row>
    <row r="415" spans="1:19" ht="17.25" customHeight="1" hidden="1" outlineLevel="1">
      <c r="A415" s="58" t="str">
        <f t="shared" si="19"/>
        <v>1208615650외주1</v>
      </c>
      <c r="B415" s="37">
        <v>1208615650</v>
      </c>
      <c r="C415" s="59" t="s">
        <v>569</v>
      </c>
      <c r="D415" s="59" t="s">
        <v>570</v>
      </c>
      <c r="E415" s="59" t="s">
        <v>42</v>
      </c>
      <c r="F415" s="60" t="str">
        <f t="shared" si="20"/>
        <v>외주</v>
      </c>
      <c r="G415" s="61" t="s">
        <v>31</v>
      </c>
      <c r="H415" s="62">
        <v>253</v>
      </c>
      <c r="I415" s="33" t="s">
        <v>571</v>
      </c>
      <c r="J415" s="33" t="s">
        <v>572</v>
      </c>
      <c r="K415" s="33" t="s">
        <v>2431</v>
      </c>
      <c r="L415" s="41">
        <v>1</v>
      </c>
      <c r="M415" s="38" t="s">
        <v>34</v>
      </c>
      <c r="N415" s="63">
        <v>1</v>
      </c>
      <c r="O415" s="64">
        <f>IF(B415&gt;0,_xlfn.COUNTIFS($B$24:B415,B415,$H$24:H415,H415),"")</f>
        <v>1</v>
      </c>
      <c r="P415" s="65"/>
      <c r="Q415" s="66" t="str">
        <f t="shared" si="21"/>
        <v>등록</v>
      </c>
      <c r="R415" s="34" t="s">
        <v>52</v>
      </c>
      <c r="S415" s="30"/>
    </row>
    <row r="416" spans="1:19" ht="17.25" customHeight="1" hidden="1" outlineLevel="1">
      <c r="A416" s="58" t="str">
        <f t="shared" si="19"/>
        <v>6048137031외주1</v>
      </c>
      <c r="B416" s="37">
        <v>6048137031</v>
      </c>
      <c r="C416" s="59" t="s">
        <v>1242</v>
      </c>
      <c r="D416" s="59" t="s">
        <v>2432</v>
      </c>
      <c r="E416" s="59" t="s">
        <v>80</v>
      </c>
      <c r="F416" s="60" t="str">
        <f t="shared" si="20"/>
        <v>외주</v>
      </c>
      <c r="G416" s="61" t="s">
        <v>31</v>
      </c>
      <c r="H416" s="62">
        <v>254</v>
      </c>
      <c r="I416" s="33" t="s">
        <v>1656</v>
      </c>
      <c r="J416" s="33" t="s">
        <v>1657</v>
      </c>
      <c r="K416" s="33" t="s">
        <v>2433</v>
      </c>
      <c r="L416" s="41">
        <v>1</v>
      </c>
      <c r="M416" s="38" t="s">
        <v>34</v>
      </c>
      <c r="N416" s="63">
        <v>1</v>
      </c>
      <c r="O416" s="64">
        <f>IF(B416&gt;0,_xlfn.COUNTIFS($B$24:B416,B416,$H$24:H416,H416),"")</f>
        <v>1</v>
      </c>
      <c r="P416" s="65"/>
      <c r="Q416" s="66" t="str">
        <f t="shared" si="21"/>
        <v>등록</v>
      </c>
      <c r="R416" s="34" t="s">
        <v>52</v>
      </c>
      <c r="S416" s="30"/>
    </row>
    <row r="417" spans="1:19" ht="17.25" customHeight="1" hidden="1" outlineLevel="1">
      <c r="A417" s="58" t="str">
        <f t="shared" si="19"/>
        <v>2078139105외주1</v>
      </c>
      <c r="B417" s="37">
        <v>2078139105</v>
      </c>
      <c r="C417" s="59" t="s">
        <v>744</v>
      </c>
      <c r="D417" s="59" t="s">
        <v>745</v>
      </c>
      <c r="E417" s="59" t="s">
        <v>281</v>
      </c>
      <c r="F417" s="60" t="str">
        <f t="shared" si="20"/>
        <v>외주</v>
      </c>
      <c r="G417" s="61" t="s">
        <v>31</v>
      </c>
      <c r="H417" s="62">
        <v>255</v>
      </c>
      <c r="I417" s="33" t="s">
        <v>746</v>
      </c>
      <c r="J417" s="33" t="s">
        <v>747</v>
      </c>
      <c r="K417" s="33" t="s">
        <v>2434</v>
      </c>
      <c r="L417" s="41">
        <v>1</v>
      </c>
      <c r="M417" s="38" t="s">
        <v>34</v>
      </c>
      <c r="N417" s="63">
        <v>1</v>
      </c>
      <c r="O417" s="64">
        <f>IF(B417&gt;0,_xlfn.COUNTIFS($B$24:B417,B417,$H$24:H417,H417),"")</f>
        <v>1</v>
      </c>
      <c r="P417" s="65"/>
      <c r="Q417" s="66" t="str">
        <f t="shared" si="21"/>
        <v>등록</v>
      </c>
      <c r="R417" s="34" t="s">
        <v>52</v>
      </c>
      <c r="S417" s="30"/>
    </row>
    <row r="418" spans="1:19" ht="17.25" customHeight="1" hidden="1" outlineLevel="1">
      <c r="A418" s="58" t="str">
        <f t="shared" si="19"/>
        <v>1058722557외주1</v>
      </c>
      <c r="B418" s="37">
        <v>1058722557</v>
      </c>
      <c r="C418" s="59" t="s">
        <v>175</v>
      </c>
      <c r="D418" s="59" t="s">
        <v>176</v>
      </c>
      <c r="E418" s="59" t="s">
        <v>80</v>
      </c>
      <c r="F418" s="60" t="str">
        <f t="shared" si="20"/>
        <v>외주</v>
      </c>
      <c r="G418" s="61" t="s">
        <v>44</v>
      </c>
      <c r="H418" s="62">
        <v>256</v>
      </c>
      <c r="I418" s="33" t="s">
        <v>177</v>
      </c>
      <c r="J418" s="33" t="s">
        <v>178</v>
      </c>
      <c r="K418" s="33" t="s">
        <v>2435</v>
      </c>
      <c r="L418" s="41">
        <v>1</v>
      </c>
      <c r="M418" s="38" t="s">
        <v>34</v>
      </c>
      <c r="N418" s="63">
        <v>1</v>
      </c>
      <c r="O418" s="64">
        <f>IF(B418&gt;0,_xlfn.COUNTIFS($B$24:B418,B418,$H$24:H418,H418),"")</f>
        <v>1</v>
      </c>
      <c r="P418" s="65"/>
      <c r="Q418" s="66" t="str">
        <f t="shared" si="21"/>
        <v>탈락</v>
      </c>
      <c r="R418" s="34" t="s">
        <v>45</v>
      </c>
      <c r="S418" s="30"/>
    </row>
    <row r="419" spans="1:19" ht="17.25" customHeight="1" hidden="1" outlineLevel="1">
      <c r="A419" s="58" t="str">
        <f t="shared" si="19"/>
        <v>1098187282외주1</v>
      </c>
      <c r="B419" s="37">
        <v>1098187282</v>
      </c>
      <c r="C419" s="59" t="s">
        <v>2436</v>
      </c>
      <c r="D419" s="59" t="s">
        <v>2437</v>
      </c>
      <c r="E419" s="59" t="s">
        <v>97</v>
      </c>
      <c r="F419" s="60" t="str">
        <f t="shared" si="20"/>
        <v>외주</v>
      </c>
      <c r="G419" s="61" t="s">
        <v>31</v>
      </c>
      <c r="H419" s="62">
        <v>257</v>
      </c>
      <c r="I419" s="33" t="s">
        <v>2438</v>
      </c>
      <c r="J419" s="33" t="s">
        <v>2439</v>
      </c>
      <c r="K419" s="33" t="s">
        <v>2440</v>
      </c>
      <c r="L419" s="41">
        <v>1</v>
      </c>
      <c r="M419" s="38" t="s">
        <v>34</v>
      </c>
      <c r="N419" s="63">
        <v>1</v>
      </c>
      <c r="O419" s="64">
        <f>IF(B419&gt;0,_xlfn.COUNTIFS($B$24:B419,B419,$H$24:H419,H419),"")</f>
        <v>1</v>
      </c>
      <c r="P419" s="65"/>
      <c r="Q419" s="66" t="str">
        <f t="shared" si="21"/>
        <v>등록</v>
      </c>
      <c r="R419" s="34" t="s">
        <v>36</v>
      </c>
      <c r="S419" s="30"/>
    </row>
    <row r="420" spans="1:19" ht="17.25" customHeight="1" hidden="1" outlineLevel="1">
      <c r="A420" s="58" t="str">
        <f t="shared" si="19"/>
        <v>1028131147외주1</v>
      </c>
      <c r="B420" s="37">
        <v>1028131147</v>
      </c>
      <c r="C420" s="59" t="s">
        <v>2441</v>
      </c>
      <c r="D420" s="59" t="s">
        <v>2442</v>
      </c>
      <c r="E420" s="59" t="s">
        <v>156</v>
      </c>
      <c r="F420" s="60" t="str">
        <f t="shared" si="20"/>
        <v>외주</v>
      </c>
      <c r="G420" s="61" t="s">
        <v>44</v>
      </c>
      <c r="H420" s="62">
        <v>258</v>
      </c>
      <c r="I420" s="33" t="s">
        <v>2443</v>
      </c>
      <c r="J420" s="33" t="s">
        <v>2444</v>
      </c>
      <c r="K420" s="33" t="s">
        <v>2445</v>
      </c>
      <c r="L420" s="41">
        <v>2</v>
      </c>
      <c r="M420" s="38" t="s">
        <v>34</v>
      </c>
      <c r="N420" s="63">
        <v>1</v>
      </c>
      <c r="O420" s="64">
        <f>IF(B420&gt;0,_xlfn.COUNTIFS($B$24:B420,B420,$H$24:H420,H420),"")</f>
        <v>1</v>
      </c>
      <c r="P420" s="65"/>
      <c r="Q420" s="66" t="str">
        <f t="shared" si="21"/>
        <v>탈락</v>
      </c>
      <c r="R420" s="34" t="s">
        <v>45</v>
      </c>
      <c r="S420" s="30"/>
    </row>
    <row r="421" spans="1:19" ht="17.25" customHeight="1" hidden="1" outlineLevel="1">
      <c r="A421" s="58" t="str">
        <f t="shared" si="19"/>
        <v>1028131147외주2</v>
      </c>
      <c r="B421" s="37">
        <v>1028131147</v>
      </c>
      <c r="C421" s="59" t="s">
        <v>2441</v>
      </c>
      <c r="D421" s="59" t="s">
        <v>2442</v>
      </c>
      <c r="E421" s="59" t="s">
        <v>59</v>
      </c>
      <c r="F421" s="60" t="str">
        <f t="shared" si="20"/>
        <v>외주</v>
      </c>
      <c r="G421" s="61" t="s">
        <v>44</v>
      </c>
      <c r="H421" s="62">
        <v>258</v>
      </c>
      <c r="I421" s="33" t="s">
        <v>2443</v>
      </c>
      <c r="J421" s="33" t="s">
        <v>2444</v>
      </c>
      <c r="K421" s="33" t="s">
        <v>2445</v>
      </c>
      <c r="L421" s="41">
        <v>2</v>
      </c>
      <c r="M421" s="38" t="s">
        <v>34</v>
      </c>
      <c r="N421" s="63">
        <v>2</v>
      </c>
      <c r="O421" s="64">
        <f>IF(B421&gt;0,_xlfn.COUNTIFS($B$24:B421,B421,$H$24:H421,H421),"")</f>
        <v>2</v>
      </c>
      <c r="P421" s="65"/>
      <c r="Q421" s="66" t="str">
        <f t="shared" si="21"/>
        <v>탈락</v>
      </c>
      <c r="R421" s="34" t="s">
        <v>45</v>
      </c>
      <c r="S421" s="30"/>
    </row>
    <row r="422" spans="1:19" ht="17.25" customHeight="1" hidden="1" outlineLevel="1">
      <c r="A422" s="58" t="str">
        <f t="shared" si="19"/>
        <v>6058116325외주1</v>
      </c>
      <c r="B422" s="37">
        <v>6058116325</v>
      </c>
      <c r="C422" s="59" t="s">
        <v>517</v>
      </c>
      <c r="D422" s="59" t="s">
        <v>518</v>
      </c>
      <c r="E422" s="59" t="s">
        <v>35</v>
      </c>
      <c r="F422" s="60" t="str">
        <f t="shared" si="20"/>
        <v>외주</v>
      </c>
      <c r="G422" s="61" t="s">
        <v>31</v>
      </c>
      <c r="H422" s="62">
        <v>259</v>
      </c>
      <c r="I422" s="33" t="s">
        <v>519</v>
      </c>
      <c r="J422" s="33" t="s">
        <v>520</v>
      </c>
      <c r="K422" s="33" t="s">
        <v>2446</v>
      </c>
      <c r="L422" s="41">
        <v>1</v>
      </c>
      <c r="M422" s="38" t="s">
        <v>34</v>
      </c>
      <c r="N422" s="63">
        <v>1</v>
      </c>
      <c r="O422" s="64">
        <f>IF(B422&gt;0,_xlfn.COUNTIFS($B$24:B422,B422,$H$24:H422,H422),"")</f>
        <v>1</v>
      </c>
      <c r="P422" s="65"/>
      <c r="Q422" s="66" t="str">
        <f t="shared" si="21"/>
        <v>등록</v>
      </c>
      <c r="R422" s="34" t="s">
        <v>36</v>
      </c>
      <c r="S422" s="30"/>
    </row>
    <row r="423" spans="1:19" ht="17.25" customHeight="1" hidden="1" outlineLevel="1">
      <c r="A423" s="58" t="str">
        <f t="shared" si="19"/>
        <v>4108670084외주1</v>
      </c>
      <c r="B423" s="37">
        <v>4108670084</v>
      </c>
      <c r="C423" s="59" t="s">
        <v>220</v>
      </c>
      <c r="D423" s="59" t="s">
        <v>221</v>
      </c>
      <c r="E423" s="59" t="s">
        <v>1323</v>
      </c>
      <c r="F423" s="60" t="str">
        <f t="shared" si="20"/>
        <v>외주</v>
      </c>
      <c r="G423" s="61" t="s">
        <v>31</v>
      </c>
      <c r="H423" s="62">
        <v>260</v>
      </c>
      <c r="I423" s="33" t="s">
        <v>222</v>
      </c>
      <c r="J423" s="33" t="s">
        <v>223</v>
      </c>
      <c r="K423" s="33" t="s">
        <v>2447</v>
      </c>
      <c r="L423" s="41">
        <v>2</v>
      </c>
      <c r="M423" s="38" t="s">
        <v>34</v>
      </c>
      <c r="N423" s="63">
        <v>1</v>
      </c>
      <c r="O423" s="64">
        <f>IF(B423&gt;0,_xlfn.COUNTIFS($B$24:B423,B423,$H$24:H423,H423),"")</f>
        <v>1</v>
      </c>
      <c r="P423" s="65"/>
      <c r="Q423" s="66" t="str">
        <f t="shared" si="21"/>
        <v>등록</v>
      </c>
      <c r="R423" s="34" t="s">
        <v>52</v>
      </c>
      <c r="S423" s="30"/>
    </row>
    <row r="424" spans="1:19" ht="17.25" customHeight="1" hidden="1" outlineLevel="1">
      <c r="A424" s="58" t="str">
        <f t="shared" si="19"/>
        <v>4108670084외주2</v>
      </c>
      <c r="B424" s="37">
        <v>4108670084</v>
      </c>
      <c r="C424" s="59" t="s">
        <v>220</v>
      </c>
      <c r="D424" s="59" t="s">
        <v>221</v>
      </c>
      <c r="E424" s="59" t="s">
        <v>209</v>
      </c>
      <c r="F424" s="60" t="str">
        <f t="shared" si="20"/>
        <v>외주</v>
      </c>
      <c r="G424" s="61" t="s">
        <v>31</v>
      </c>
      <c r="H424" s="62">
        <v>260</v>
      </c>
      <c r="I424" s="33" t="s">
        <v>222</v>
      </c>
      <c r="J424" s="33" t="s">
        <v>223</v>
      </c>
      <c r="K424" s="33" t="s">
        <v>2447</v>
      </c>
      <c r="L424" s="41">
        <v>2</v>
      </c>
      <c r="M424" s="38" t="s">
        <v>34</v>
      </c>
      <c r="N424" s="63">
        <v>2</v>
      </c>
      <c r="O424" s="64">
        <f>IF(B424&gt;0,_xlfn.COUNTIFS($B$24:B424,B424,$H$24:H424,H424),"")</f>
        <v>2</v>
      </c>
      <c r="P424" s="65"/>
      <c r="Q424" s="66" t="str">
        <f t="shared" si="21"/>
        <v>등록</v>
      </c>
      <c r="R424" s="34" t="s">
        <v>52</v>
      </c>
      <c r="S424" s="30"/>
    </row>
    <row r="425" spans="1:19" ht="17.25" customHeight="1" hidden="1" outlineLevel="1">
      <c r="A425" s="58" t="str">
        <f t="shared" si="19"/>
        <v>1688600896외주1</v>
      </c>
      <c r="B425" s="37">
        <v>1688600896</v>
      </c>
      <c r="C425" s="59" t="s">
        <v>2448</v>
      </c>
      <c r="D425" s="59" t="s">
        <v>2449</v>
      </c>
      <c r="E425" s="59" t="s">
        <v>42</v>
      </c>
      <c r="F425" s="60" t="str">
        <f t="shared" si="20"/>
        <v>외주</v>
      </c>
      <c r="G425" s="61" t="s">
        <v>31</v>
      </c>
      <c r="H425" s="62">
        <v>261</v>
      </c>
      <c r="I425" s="33" t="s">
        <v>2450</v>
      </c>
      <c r="J425" s="33" t="s">
        <v>2451</v>
      </c>
      <c r="K425" s="33" t="s">
        <v>2452</v>
      </c>
      <c r="L425" s="41">
        <v>1</v>
      </c>
      <c r="M425" s="38" t="s">
        <v>34</v>
      </c>
      <c r="N425" s="63">
        <v>1</v>
      </c>
      <c r="O425" s="64">
        <f>IF(B425&gt;0,_xlfn.COUNTIFS($B$24:B425,B425,$H$24:H425,H425),"")</f>
        <v>1</v>
      </c>
      <c r="P425" s="65"/>
      <c r="Q425" s="66" t="str">
        <f t="shared" si="21"/>
        <v>등록</v>
      </c>
      <c r="R425" s="34" t="s">
        <v>36</v>
      </c>
      <c r="S425" s="30"/>
    </row>
    <row r="426" spans="1:19" ht="17.25" customHeight="1" hidden="1" outlineLevel="1">
      <c r="A426" s="58" t="str">
        <f t="shared" si="19"/>
        <v>1358178405외주1</v>
      </c>
      <c r="B426" s="37">
        <v>1358178405</v>
      </c>
      <c r="C426" s="59" t="s">
        <v>1042</v>
      </c>
      <c r="D426" s="59" t="s">
        <v>1043</v>
      </c>
      <c r="E426" s="59" t="s">
        <v>91</v>
      </c>
      <c r="F426" s="60" t="str">
        <f t="shared" si="20"/>
        <v>외주</v>
      </c>
      <c r="G426" s="61" t="s">
        <v>44</v>
      </c>
      <c r="H426" s="62">
        <v>262</v>
      </c>
      <c r="I426" s="33" t="s">
        <v>1044</v>
      </c>
      <c r="J426" s="33" t="s">
        <v>1045</v>
      </c>
      <c r="K426" s="33" t="s">
        <v>1046</v>
      </c>
      <c r="L426" s="41">
        <v>3</v>
      </c>
      <c r="M426" s="38" t="s">
        <v>34</v>
      </c>
      <c r="N426" s="63">
        <v>1</v>
      </c>
      <c r="O426" s="64">
        <f>IF(B426&gt;0,_xlfn.COUNTIFS($B$24:B426,B426,$H$24:H426,H426),"")</f>
        <v>1</v>
      </c>
      <c r="P426" s="65"/>
      <c r="Q426" s="66" t="str">
        <f t="shared" si="21"/>
        <v>탈락</v>
      </c>
      <c r="R426" s="34" t="s">
        <v>45</v>
      </c>
      <c r="S426" s="30"/>
    </row>
    <row r="427" spans="1:19" ht="17.25" customHeight="1" hidden="1" outlineLevel="1">
      <c r="A427" s="58" t="str">
        <f t="shared" si="19"/>
        <v>1358178405외주2</v>
      </c>
      <c r="B427" s="37">
        <v>1358178405</v>
      </c>
      <c r="C427" s="59" t="s">
        <v>1042</v>
      </c>
      <c r="D427" s="59" t="s">
        <v>1043</v>
      </c>
      <c r="E427" s="59" t="s">
        <v>231</v>
      </c>
      <c r="F427" s="60" t="str">
        <f t="shared" si="20"/>
        <v>외주</v>
      </c>
      <c r="G427" s="61" t="s">
        <v>44</v>
      </c>
      <c r="H427" s="62">
        <v>262</v>
      </c>
      <c r="I427" s="33" t="s">
        <v>1044</v>
      </c>
      <c r="J427" s="33" t="s">
        <v>1045</v>
      </c>
      <c r="K427" s="33" t="s">
        <v>1046</v>
      </c>
      <c r="L427" s="41">
        <v>3</v>
      </c>
      <c r="M427" s="38" t="s">
        <v>34</v>
      </c>
      <c r="N427" s="63">
        <v>2</v>
      </c>
      <c r="O427" s="64">
        <f>IF(B427&gt;0,_xlfn.COUNTIFS($B$24:B427,B427,$H$24:H427,H427),"")</f>
        <v>2</v>
      </c>
      <c r="P427" s="65"/>
      <c r="Q427" s="66" t="str">
        <f t="shared" si="21"/>
        <v>탈락</v>
      </c>
      <c r="R427" s="34" t="s">
        <v>45</v>
      </c>
      <c r="S427" s="30"/>
    </row>
    <row r="428" spans="1:19" ht="17.25" customHeight="1" hidden="1" outlineLevel="1">
      <c r="A428" s="58" t="str">
        <f t="shared" si="19"/>
        <v>1358178405외주3</v>
      </c>
      <c r="B428" s="37">
        <v>1358178405</v>
      </c>
      <c r="C428" s="59" t="s">
        <v>1042</v>
      </c>
      <c r="D428" s="59" t="s">
        <v>1043</v>
      </c>
      <c r="E428" s="59" t="s">
        <v>196</v>
      </c>
      <c r="F428" s="60" t="str">
        <f t="shared" si="20"/>
        <v>외주</v>
      </c>
      <c r="G428" s="61" t="s">
        <v>44</v>
      </c>
      <c r="H428" s="62">
        <v>262</v>
      </c>
      <c r="I428" s="33" t="s">
        <v>1044</v>
      </c>
      <c r="J428" s="33" t="s">
        <v>1045</v>
      </c>
      <c r="K428" s="33" t="s">
        <v>1046</v>
      </c>
      <c r="L428" s="41">
        <v>3</v>
      </c>
      <c r="M428" s="38" t="s">
        <v>34</v>
      </c>
      <c r="N428" s="63">
        <v>3</v>
      </c>
      <c r="O428" s="64">
        <f>IF(B428&gt;0,_xlfn.COUNTIFS($B$24:B428,B428,$H$24:H428,H428),"")</f>
        <v>3</v>
      </c>
      <c r="P428" s="65"/>
      <c r="Q428" s="66" t="str">
        <f t="shared" si="21"/>
        <v>탈락</v>
      </c>
      <c r="R428" s="34" t="s">
        <v>45</v>
      </c>
      <c r="S428" s="30"/>
    </row>
    <row r="429" spans="1:19" ht="17.25" customHeight="1" hidden="1" outlineLevel="1">
      <c r="A429" s="58" t="str">
        <f t="shared" si="19"/>
        <v>1058172924외주1</v>
      </c>
      <c r="B429" s="37">
        <v>1058172924</v>
      </c>
      <c r="C429" s="59" t="s">
        <v>2453</v>
      </c>
      <c r="D429" s="59" t="s">
        <v>2454</v>
      </c>
      <c r="E429" s="59" t="s">
        <v>1322</v>
      </c>
      <c r="F429" s="60" t="str">
        <f t="shared" si="20"/>
        <v>외주</v>
      </c>
      <c r="G429" s="61" t="s">
        <v>31</v>
      </c>
      <c r="H429" s="62">
        <v>263</v>
      </c>
      <c r="I429" s="33" t="s">
        <v>2455</v>
      </c>
      <c r="J429" s="33" t="s">
        <v>2456</v>
      </c>
      <c r="K429" s="33" t="s">
        <v>2457</v>
      </c>
      <c r="L429" s="41">
        <v>5</v>
      </c>
      <c r="M429" s="38" t="s">
        <v>1997</v>
      </c>
      <c r="N429" s="63">
        <v>1</v>
      </c>
      <c r="O429" s="64">
        <f>IF(B429&gt;0,_xlfn.COUNTIFS($B$24:B429,B429,$H$24:H429,H429),"")</f>
        <v>1</v>
      </c>
      <c r="P429" s="65"/>
      <c r="Q429" s="66" t="str">
        <f t="shared" si="21"/>
        <v>등록</v>
      </c>
      <c r="R429" s="34" t="s">
        <v>52</v>
      </c>
      <c r="S429" s="30"/>
    </row>
    <row r="430" spans="1:19" ht="17.25" customHeight="1" hidden="1" outlineLevel="1">
      <c r="A430" s="58" t="str">
        <f t="shared" si="19"/>
        <v>1058172924외주2</v>
      </c>
      <c r="B430" s="37">
        <v>1058172924</v>
      </c>
      <c r="C430" s="59" t="s">
        <v>2453</v>
      </c>
      <c r="D430" s="59" t="s">
        <v>2454</v>
      </c>
      <c r="E430" s="59" t="s">
        <v>263</v>
      </c>
      <c r="F430" s="60" t="str">
        <f t="shared" si="20"/>
        <v>외주</v>
      </c>
      <c r="G430" s="61" t="s">
        <v>31</v>
      </c>
      <c r="H430" s="62">
        <v>263</v>
      </c>
      <c r="I430" s="33" t="s">
        <v>2455</v>
      </c>
      <c r="J430" s="33" t="s">
        <v>2456</v>
      </c>
      <c r="K430" s="33" t="s">
        <v>2457</v>
      </c>
      <c r="L430" s="41">
        <v>5</v>
      </c>
      <c r="M430" s="38" t="s">
        <v>1997</v>
      </c>
      <c r="N430" s="63">
        <v>2</v>
      </c>
      <c r="O430" s="64">
        <f>IF(B430&gt;0,_xlfn.COUNTIFS($B$24:B430,B430,$H$24:H430,H430),"")</f>
        <v>2</v>
      </c>
      <c r="P430" s="65"/>
      <c r="Q430" s="66" t="str">
        <f t="shared" si="21"/>
        <v>등록</v>
      </c>
      <c r="R430" s="34" t="s">
        <v>52</v>
      </c>
      <c r="S430" s="30"/>
    </row>
    <row r="431" spans="1:19" ht="17.25" customHeight="1" hidden="1" outlineLevel="1">
      <c r="A431" s="58" t="str">
        <f t="shared" si="19"/>
        <v>1058172924외주3</v>
      </c>
      <c r="B431" s="37">
        <v>1058172924</v>
      </c>
      <c r="C431" s="59" t="s">
        <v>2453</v>
      </c>
      <c r="D431" s="59" t="s">
        <v>2454</v>
      </c>
      <c r="E431" s="59" t="s">
        <v>35</v>
      </c>
      <c r="F431" s="60" t="str">
        <f t="shared" si="20"/>
        <v>외주</v>
      </c>
      <c r="G431" s="61" t="s">
        <v>31</v>
      </c>
      <c r="H431" s="62">
        <v>263</v>
      </c>
      <c r="I431" s="33" t="s">
        <v>2455</v>
      </c>
      <c r="J431" s="33" t="s">
        <v>2456</v>
      </c>
      <c r="K431" s="33" t="s">
        <v>2457</v>
      </c>
      <c r="L431" s="41">
        <v>5</v>
      </c>
      <c r="M431" s="38" t="s">
        <v>1997</v>
      </c>
      <c r="N431" s="63">
        <v>3</v>
      </c>
      <c r="O431" s="64">
        <f>IF(B431&gt;0,_xlfn.COUNTIFS($B$24:B431,B431,$H$24:H431,H431),"")</f>
        <v>3</v>
      </c>
      <c r="P431" s="65"/>
      <c r="Q431" s="66" t="str">
        <f t="shared" si="21"/>
        <v>등록</v>
      </c>
      <c r="R431" s="34" t="s">
        <v>52</v>
      </c>
      <c r="S431" s="30"/>
    </row>
    <row r="432" spans="1:19" ht="17.25" customHeight="1" hidden="1" outlineLevel="1">
      <c r="A432" s="58" t="str">
        <f t="shared" si="19"/>
        <v>1058172924자재4</v>
      </c>
      <c r="B432" s="37">
        <v>1058172924</v>
      </c>
      <c r="C432" s="59" t="s">
        <v>2453</v>
      </c>
      <c r="D432" s="59" t="s">
        <v>2454</v>
      </c>
      <c r="E432" s="59" t="s">
        <v>258</v>
      </c>
      <c r="F432" s="60" t="str">
        <f t="shared" si="20"/>
        <v>자재</v>
      </c>
      <c r="G432" s="61" t="s">
        <v>31</v>
      </c>
      <c r="H432" s="62">
        <v>263</v>
      </c>
      <c r="I432" s="33" t="s">
        <v>2455</v>
      </c>
      <c r="J432" s="33" t="s">
        <v>2456</v>
      </c>
      <c r="K432" s="33" t="s">
        <v>2457</v>
      </c>
      <c r="L432" s="41">
        <v>5</v>
      </c>
      <c r="M432" s="34" t="s">
        <v>2204</v>
      </c>
      <c r="N432" s="63">
        <v>4</v>
      </c>
      <c r="O432" s="64">
        <f>IF(B432&gt;0,_xlfn.COUNTIFS($B$24:B432,B432,$H$24:H432,H432),"")</f>
        <v>4</v>
      </c>
      <c r="P432" s="65"/>
      <c r="Q432" s="66" t="str">
        <f t="shared" si="21"/>
        <v>등록</v>
      </c>
      <c r="R432" s="34" t="s">
        <v>52</v>
      </c>
      <c r="S432" s="30"/>
    </row>
    <row r="433" spans="1:19" ht="17.25" customHeight="1" hidden="1" outlineLevel="1">
      <c r="A433" s="58" t="str">
        <f t="shared" si="19"/>
        <v>1058172924자재5</v>
      </c>
      <c r="B433" s="37">
        <v>1058172924</v>
      </c>
      <c r="C433" s="59" t="s">
        <v>2453</v>
      </c>
      <c r="D433" s="59" t="s">
        <v>2454</v>
      </c>
      <c r="E433" s="59" t="s">
        <v>1003</v>
      </c>
      <c r="F433" s="60" t="str">
        <f t="shared" si="20"/>
        <v>자재</v>
      </c>
      <c r="G433" s="61" t="s">
        <v>31</v>
      </c>
      <c r="H433" s="62">
        <v>263</v>
      </c>
      <c r="I433" s="33" t="s">
        <v>2455</v>
      </c>
      <c r="J433" s="33" t="s">
        <v>2456</v>
      </c>
      <c r="K433" s="33" t="s">
        <v>2457</v>
      </c>
      <c r="L433" s="41">
        <v>5</v>
      </c>
      <c r="M433" s="34" t="s">
        <v>2204</v>
      </c>
      <c r="N433" s="63">
        <v>5</v>
      </c>
      <c r="O433" s="64">
        <f>IF(B433&gt;0,_xlfn.COUNTIFS($B$24:B433,B433,$H$24:H433,H433),"")</f>
        <v>5</v>
      </c>
      <c r="P433" s="65"/>
      <c r="Q433" s="66" t="str">
        <f t="shared" si="21"/>
        <v>등록</v>
      </c>
      <c r="R433" s="34" t="s">
        <v>52</v>
      </c>
      <c r="S433" s="30"/>
    </row>
    <row r="434" spans="1:19" ht="17.25" customHeight="1" hidden="1" outlineLevel="1">
      <c r="A434" s="58" t="str">
        <f t="shared" si="19"/>
        <v>4038113339외주1</v>
      </c>
      <c r="B434" s="37">
        <v>4038113339</v>
      </c>
      <c r="C434" s="59" t="s">
        <v>1228</v>
      </c>
      <c r="D434" s="59" t="s">
        <v>1391</v>
      </c>
      <c r="E434" s="59" t="s">
        <v>43</v>
      </c>
      <c r="F434" s="60" t="str">
        <f t="shared" si="20"/>
        <v>외주</v>
      </c>
      <c r="G434" s="61" t="s">
        <v>44</v>
      </c>
      <c r="H434" s="62">
        <v>264</v>
      </c>
      <c r="I434" s="33" t="s">
        <v>1627</v>
      </c>
      <c r="J434" s="33" t="s">
        <v>1628</v>
      </c>
      <c r="K434" s="33" t="s">
        <v>2458</v>
      </c>
      <c r="L434" s="41">
        <v>1</v>
      </c>
      <c r="M434" s="38" t="s">
        <v>34</v>
      </c>
      <c r="N434" s="63">
        <v>1</v>
      </c>
      <c r="O434" s="64">
        <f>IF(B434&gt;0,_xlfn.COUNTIFS($B$24:B434,B434,$H$24:H434,H434),"")</f>
        <v>1</v>
      </c>
      <c r="P434" s="65"/>
      <c r="Q434" s="66" t="str">
        <f t="shared" si="21"/>
        <v>탈락</v>
      </c>
      <c r="R434" s="34" t="s">
        <v>45</v>
      </c>
      <c r="S434" s="30"/>
    </row>
    <row r="435" spans="1:19" ht="17.25" customHeight="1" hidden="1" outlineLevel="1">
      <c r="A435" s="58" t="str">
        <f t="shared" si="19"/>
        <v>6218177848외주1</v>
      </c>
      <c r="B435" s="37">
        <v>6218177848</v>
      </c>
      <c r="C435" s="59" t="s">
        <v>2459</v>
      </c>
      <c r="D435" s="59" t="s">
        <v>2460</v>
      </c>
      <c r="E435" s="59" t="s">
        <v>198</v>
      </c>
      <c r="F435" s="60" t="str">
        <f t="shared" si="20"/>
        <v>외주</v>
      </c>
      <c r="G435" s="61" t="s">
        <v>31</v>
      </c>
      <c r="H435" s="62">
        <v>265</v>
      </c>
      <c r="I435" s="33" t="s">
        <v>2461</v>
      </c>
      <c r="J435" s="33" t="s">
        <v>2462</v>
      </c>
      <c r="K435" s="33" t="s">
        <v>2463</v>
      </c>
      <c r="L435" s="41">
        <v>2</v>
      </c>
      <c r="M435" s="38" t="s">
        <v>34</v>
      </c>
      <c r="N435" s="63">
        <v>1</v>
      </c>
      <c r="O435" s="64">
        <f>IF(B435&gt;0,_xlfn.COUNTIFS($B$24:B435,B435,$H$24:H435,H435),"")</f>
        <v>1</v>
      </c>
      <c r="P435" s="65"/>
      <c r="Q435" s="66" t="str">
        <f t="shared" si="21"/>
        <v>등록</v>
      </c>
      <c r="R435" s="34" t="s">
        <v>36</v>
      </c>
      <c r="S435" s="30"/>
    </row>
    <row r="436" spans="1:19" ht="17.25" customHeight="1" hidden="1" outlineLevel="1">
      <c r="A436" s="58" t="str">
        <f t="shared" si="19"/>
        <v>6218177848외주2</v>
      </c>
      <c r="B436" s="37">
        <v>6218177848</v>
      </c>
      <c r="C436" s="59" t="s">
        <v>2459</v>
      </c>
      <c r="D436" s="59" t="s">
        <v>2460</v>
      </c>
      <c r="E436" s="59" t="s">
        <v>70</v>
      </c>
      <c r="F436" s="60" t="str">
        <f t="shared" si="20"/>
        <v>외주</v>
      </c>
      <c r="G436" s="61" t="s">
        <v>31</v>
      </c>
      <c r="H436" s="62">
        <v>265</v>
      </c>
      <c r="I436" s="33" t="s">
        <v>2461</v>
      </c>
      <c r="J436" s="33" t="s">
        <v>2462</v>
      </c>
      <c r="K436" s="33" t="s">
        <v>2463</v>
      </c>
      <c r="L436" s="41">
        <v>2</v>
      </c>
      <c r="M436" s="38" t="s">
        <v>34</v>
      </c>
      <c r="N436" s="63">
        <v>2</v>
      </c>
      <c r="O436" s="64">
        <f>IF(B436&gt;0,_xlfn.COUNTIFS($B$24:B436,B436,$H$24:H436,H436),"")</f>
        <v>2</v>
      </c>
      <c r="P436" s="65"/>
      <c r="Q436" s="66" t="str">
        <f t="shared" si="21"/>
        <v>등록</v>
      </c>
      <c r="R436" s="34" t="s">
        <v>36</v>
      </c>
      <c r="S436" s="30"/>
    </row>
    <row r="437" spans="1:19" ht="17.25" customHeight="1" hidden="1" outlineLevel="1">
      <c r="A437" s="58" t="str">
        <f t="shared" si="19"/>
        <v>2158636012외주1</v>
      </c>
      <c r="B437" s="37">
        <v>2158636012</v>
      </c>
      <c r="C437" s="59" t="s">
        <v>2464</v>
      </c>
      <c r="D437" s="59" t="s">
        <v>2465</v>
      </c>
      <c r="E437" s="59" t="s">
        <v>137</v>
      </c>
      <c r="F437" s="60" t="str">
        <f t="shared" si="20"/>
        <v>외주</v>
      </c>
      <c r="G437" s="61" t="s">
        <v>31</v>
      </c>
      <c r="H437" s="62">
        <v>266</v>
      </c>
      <c r="I437" s="33" t="s">
        <v>2466</v>
      </c>
      <c r="J437" s="33" t="s">
        <v>2467</v>
      </c>
      <c r="K437" s="33" t="s">
        <v>2468</v>
      </c>
      <c r="L437" s="41">
        <v>2</v>
      </c>
      <c r="M437" s="38" t="s">
        <v>34</v>
      </c>
      <c r="N437" s="63">
        <v>1</v>
      </c>
      <c r="O437" s="64">
        <f>IF(B437&gt;0,_xlfn.COUNTIFS($B$24:B437,B437,$H$24:H437,H437),"")</f>
        <v>1</v>
      </c>
      <c r="P437" s="65"/>
      <c r="Q437" s="66" t="str">
        <f t="shared" si="21"/>
        <v>등록</v>
      </c>
      <c r="R437" s="34" t="s">
        <v>36</v>
      </c>
      <c r="S437" s="30"/>
    </row>
    <row r="438" spans="1:19" ht="17.25" customHeight="1" hidden="1" outlineLevel="1">
      <c r="A438" s="58" t="str">
        <f t="shared" si="19"/>
        <v>2158636012외주2</v>
      </c>
      <c r="B438" s="37">
        <v>2158636012</v>
      </c>
      <c r="C438" s="59" t="s">
        <v>2464</v>
      </c>
      <c r="D438" s="59" t="s">
        <v>2465</v>
      </c>
      <c r="E438" s="59" t="s">
        <v>156</v>
      </c>
      <c r="F438" s="60" t="str">
        <f t="shared" si="20"/>
        <v>외주</v>
      </c>
      <c r="G438" s="61" t="s">
        <v>31</v>
      </c>
      <c r="H438" s="62">
        <v>266</v>
      </c>
      <c r="I438" s="33" t="s">
        <v>2466</v>
      </c>
      <c r="J438" s="33" t="s">
        <v>2467</v>
      </c>
      <c r="K438" s="33" t="s">
        <v>2468</v>
      </c>
      <c r="L438" s="41">
        <v>2</v>
      </c>
      <c r="M438" s="38" t="s">
        <v>34</v>
      </c>
      <c r="N438" s="63">
        <v>2</v>
      </c>
      <c r="O438" s="64">
        <f>IF(B438&gt;0,_xlfn.COUNTIFS($B$24:B438,B438,$H$24:H438,H438),"")</f>
        <v>2</v>
      </c>
      <c r="P438" s="65"/>
      <c r="Q438" s="66" t="str">
        <f t="shared" si="21"/>
        <v>등록</v>
      </c>
      <c r="R438" s="34" t="s">
        <v>36</v>
      </c>
      <c r="S438" s="30"/>
    </row>
    <row r="439" spans="1:19" ht="17.25" customHeight="1" hidden="1" outlineLevel="1">
      <c r="A439" s="58" t="str">
        <f t="shared" si="19"/>
        <v>1248170456외주1</v>
      </c>
      <c r="B439" s="37">
        <v>1248170456</v>
      </c>
      <c r="C439" s="59" t="s">
        <v>1280</v>
      </c>
      <c r="D439" s="59" t="s">
        <v>1447</v>
      </c>
      <c r="E439" s="59" t="s">
        <v>1323</v>
      </c>
      <c r="F439" s="60" t="str">
        <f t="shared" si="20"/>
        <v>외주</v>
      </c>
      <c r="G439" s="61" t="s">
        <v>44</v>
      </c>
      <c r="H439" s="62">
        <v>267</v>
      </c>
      <c r="I439" s="33" t="s">
        <v>1738</v>
      </c>
      <c r="J439" s="33" t="s">
        <v>1739</v>
      </c>
      <c r="K439" s="33" t="s">
        <v>2469</v>
      </c>
      <c r="L439" s="41">
        <v>1</v>
      </c>
      <c r="M439" s="38" t="s">
        <v>34</v>
      </c>
      <c r="N439" s="63">
        <v>1</v>
      </c>
      <c r="O439" s="64">
        <f>IF(B439&gt;0,_xlfn.COUNTIFS($B$24:B439,B439,$H$24:H439,H439),"")</f>
        <v>1</v>
      </c>
      <c r="P439" s="65"/>
      <c r="Q439" s="66" t="str">
        <f t="shared" si="21"/>
        <v>탈락</v>
      </c>
      <c r="R439" s="34" t="s">
        <v>45</v>
      </c>
      <c r="S439" s="30"/>
    </row>
    <row r="440" spans="1:19" ht="17.25" customHeight="1" hidden="1" outlineLevel="1">
      <c r="A440" s="58" t="str">
        <f t="shared" si="19"/>
        <v>1278155231외주1</v>
      </c>
      <c r="B440" s="37">
        <v>1278155231</v>
      </c>
      <c r="C440" s="59" t="s">
        <v>2470</v>
      </c>
      <c r="D440" s="59" t="s">
        <v>2471</v>
      </c>
      <c r="E440" s="59" t="s">
        <v>48</v>
      </c>
      <c r="F440" s="60" t="str">
        <f t="shared" si="20"/>
        <v>외주</v>
      </c>
      <c r="G440" s="61" t="s">
        <v>31</v>
      </c>
      <c r="H440" s="62">
        <v>268</v>
      </c>
      <c r="I440" s="33" t="s">
        <v>2472</v>
      </c>
      <c r="J440" s="33" t="s">
        <v>2473</v>
      </c>
      <c r="K440" s="33" t="s">
        <v>2474</v>
      </c>
      <c r="L440" s="41">
        <v>1</v>
      </c>
      <c r="M440" s="38" t="s">
        <v>34</v>
      </c>
      <c r="N440" s="63">
        <v>1</v>
      </c>
      <c r="O440" s="64">
        <f>IF(B440&gt;0,_xlfn.COUNTIFS($B$24:B440,B440,$H$24:H440,H440),"")</f>
        <v>1</v>
      </c>
      <c r="P440" s="65"/>
      <c r="Q440" s="66" t="str">
        <f t="shared" si="21"/>
        <v>등록</v>
      </c>
      <c r="R440" s="34" t="s">
        <v>52</v>
      </c>
      <c r="S440" s="30"/>
    </row>
    <row r="441" spans="1:19" ht="17.25" customHeight="1" hidden="1" outlineLevel="1">
      <c r="A441" s="58" t="str">
        <f t="shared" si="19"/>
        <v>1178129527외주1</v>
      </c>
      <c r="B441" s="37">
        <v>1178129527</v>
      </c>
      <c r="C441" s="59" t="s">
        <v>2475</v>
      </c>
      <c r="D441" s="59" t="s">
        <v>2476</v>
      </c>
      <c r="E441" s="59" t="s">
        <v>117</v>
      </c>
      <c r="F441" s="60" t="str">
        <f t="shared" si="20"/>
        <v>외주</v>
      </c>
      <c r="G441" s="61" t="s">
        <v>31</v>
      </c>
      <c r="H441" s="62">
        <v>269</v>
      </c>
      <c r="I441" s="33" t="s">
        <v>2477</v>
      </c>
      <c r="J441" s="33" t="s">
        <v>2478</v>
      </c>
      <c r="K441" s="33" t="s">
        <v>2479</v>
      </c>
      <c r="L441" s="41">
        <v>1</v>
      </c>
      <c r="M441" s="38" t="s">
        <v>34</v>
      </c>
      <c r="N441" s="63">
        <v>1</v>
      </c>
      <c r="O441" s="64">
        <f>IF(B441&gt;0,_xlfn.COUNTIFS($B$24:B441,B441,$H$24:H441,H441),"")</f>
        <v>1</v>
      </c>
      <c r="P441" s="65"/>
      <c r="Q441" s="66" t="str">
        <f t="shared" si="21"/>
        <v>등록</v>
      </c>
      <c r="R441" s="34" t="s">
        <v>36</v>
      </c>
      <c r="S441" s="30"/>
    </row>
    <row r="442" spans="1:19" ht="17.25" customHeight="1" hidden="1" outlineLevel="1">
      <c r="A442" s="58" t="str">
        <f t="shared" si="19"/>
        <v>2298105435외주1</v>
      </c>
      <c r="B442" s="37">
        <v>2298105435</v>
      </c>
      <c r="C442" s="59" t="s">
        <v>2480</v>
      </c>
      <c r="D442" s="59" t="s">
        <v>2481</v>
      </c>
      <c r="E442" s="59" t="s">
        <v>138</v>
      </c>
      <c r="F442" s="60" t="str">
        <f t="shared" si="20"/>
        <v>외주</v>
      </c>
      <c r="G442" s="61" t="s">
        <v>44</v>
      </c>
      <c r="H442" s="62">
        <v>270</v>
      </c>
      <c r="I442" s="33" t="s">
        <v>2482</v>
      </c>
      <c r="J442" s="33" t="s">
        <v>2483</v>
      </c>
      <c r="K442" s="33" t="s">
        <v>2484</v>
      </c>
      <c r="L442" s="41">
        <v>1</v>
      </c>
      <c r="M442" s="38" t="s">
        <v>34</v>
      </c>
      <c r="N442" s="63">
        <v>1</v>
      </c>
      <c r="O442" s="64">
        <f>IF(B442&gt;0,_xlfn.COUNTIFS($B$24:B442,B442,$H$24:H442,H442),"")</f>
        <v>1</v>
      </c>
      <c r="P442" s="65"/>
      <c r="Q442" s="66" t="str">
        <f t="shared" si="21"/>
        <v>탈락</v>
      </c>
      <c r="R442" s="34" t="s">
        <v>45</v>
      </c>
      <c r="S442" s="30"/>
    </row>
    <row r="443" spans="1:19" ht="17.25" customHeight="1" hidden="1" outlineLevel="1">
      <c r="A443" s="58" t="str">
        <f t="shared" si="19"/>
        <v>1408126442외주1</v>
      </c>
      <c r="B443" s="37">
        <v>1408126442</v>
      </c>
      <c r="C443" s="59" t="s">
        <v>512</v>
      </c>
      <c r="D443" s="59" t="s">
        <v>513</v>
      </c>
      <c r="E443" s="59" t="s">
        <v>30</v>
      </c>
      <c r="F443" s="60" t="str">
        <f t="shared" si="20"/>
        <v>외주</v>
      </c>
      <c r="G443" s="61" t="s">
        <v>31</v>
      </c>
      <c r="H443" s="62">
        <v>271</v>
      </c>
      <c r="I443" s="33" t="s">
        <v>514</v>
      </c>
      <c r="J443" s="33" t="s">
        <v>515</v>
      </c>
      <c r="K443" s="33" t="s">
        <v>516</v>
      </c>
      <c r="L443" s="41">
        <v>2</v>
      </c>
      <c r="M443" s="38" t="s">
        <v>34</v>
      </c>
      <c r="N443" s="63">
        <v>1</v>
      </c>
      <c r="O443" s="64">
        <f>IF(B443&gt;0,_xlfn.COUNTIFS($B$24:B443,B443,$H$24:H443,H443),"")</f>
        <v>1</v>
      </c>
      <c r="P443" s="65"/>
      <c r="Q443" s="66" t="str">
        <f t="shared" si="21"/>
        <v>등록</v>
      </c>
      <c r="R443" s="34" t="s">
        <v>36</v>
      </c>
      <c r="S443" s="30"/>
    </row>
    <row r="444" spans="1:19" ht="17.25" customHeight="1" hidden="1" outlineLevel="1">
      <c r="A444" s="58" t="str">
        <f t="shared" si="19"/>
        <v>1408126442외주2</v>
      </c>
      <c r="B444" s="37">
        <v>1408126442</v>
      </c>
      <c r="C444" s="59" t="s">
        <v>512</v>
      </c>
      <c r="D444" s="59" t="s">
        <v>513</v>
      </c>
      <c r="E444" s="59" t="s">
        <v>35</v>
      </c>
      <c r="F444" s="60" t="str">
        <f t="shared" si="20"/>
        <v>외주</v>
      </c>
      <c r="G444" s="61" t="s">
        <v>31</v>
      </c>
      <c r="H444" s="62">
        <v>271</v>
      </c>
      <c r="I444" s="33" t="s">
        <v>514</v>
      </c>
      <c r="J444" s="33" t="s">
        <v>515</v>
      </c>
      <c r="K444" s="33" t="s">
        <v>516</v>
      </c>
      <c r="L444" s="41">
        <v>2</v>
      </c>
      <c r="M444" s="38" t="s">
        <v>34</v>
      </c>
      <c r="N444" s="63">
        <v>2</v>
      </c>
      <c r="O444" s="64">
        <f>IF(B444&gt;0,_xlfn.COUNTIFS($B$24:B444,B444,$H$24:H444,H444),"")</f>
        <v>2</v>
      </c>
      <c r="P444" s="65"/>
      <c r="Q444" s="66" t="str">
        <f t="shared" si="21"/>
        <v>등록</v>
      </c>
      <c r="R444" s="34" t="s">
        <v>36</v>
      </c>
      <c r="S444" s="30"/>
    </row>
    <row r="445" spans="1:19" ht="17.25" customHeight="1" hidden="1" outlineLevel="1">
      <c r="A445" s="58" t="str">
        <f t="shared" si="19"/>
        <v>6178170389외주1</v>
      </c>
      <c r="B445" s="37">
        <v>6178170389</v>
      </c>
      <c r="C445" s="59" t="s">
        <v>2485</v>
      </c>
      <c r="D445" s="59" t="s">
        <v>2486</v>
      </c>
      <c r="E445" s="59" t="s">
        <v>80</v>
      </c>
      <c r="F445" s="60" t="str">
        <f t="shared" si="20"/>
        <v>외주</v>
      </c>
      <c r="G445" s="61" t="s">
        <v>31</v>
      </c>
      <c r="H445" s="62">
        <v>272</v>
      </c>
      <c r="I445" s="33" t="s">
        <v>2487</v>
      </c>
      <c r="J445" s="33" t="s">
        <v>2488</v>
      </c>
      <c r="K445" s="33" t="s">
        <v>2489</v>
      </c>
      <c r="L445" s="41">
        <v>1</v>
      </c>
      <c r="M445" s="38" t="s">
        <v>34</v>
      </c>
      <c r="N445" s="63">
        <v>1</v>
      </c>
      <c r="O445" s="64">
        <f>IF(B445&gt;0,_xlfn.COUNTIFS($B$24:B445,B445,$H$24:H445,H445),"")</f>
        <v>1</v>
      </c>
      <c r="P445" s="65"/>
      <c r="Q445" s="66" t="str">
        <f t="shared" si="21"/>
        <v>등록</v>
      </c>
      <c r="R445" s="34" t="s">
        <v>36</v>
      </c>
      <c r="S445" s="30"/>
    </row>
    <row r="446" spans="1:19" ht="17.25" customHeight="1" hidden="1" outlineLevel="1">
      <c r="A446" s="58" t="str">
        <f t="shared" si="19"/>
        <v>2178113121외주1</v>
      </c>
      <c r="B446" s="37">
        <v>2178113121</v>
      </c>
      <c r="C446" s="59" t="s">
        <v>1165</v>
      </c>
      <c r="D446" s="59" t="s">
        <v>1329</v>
      </c>
      <c r="E446" s="59" t="s">
        <v>94</v>
      </c>
      <c r="F446" s="60" t="str">
        <f t="shared" si="20"/>
        <v>외주</v>
      </c>
      <c r="G446" s="61" t="s">
        <v>31</v>
      </c>
      <c r="H446" s="62">
        <v>273</v>
      </c>
      <c r="I446" s="33" t="s">
        <v>1487</v>
      </c>
      <c r="J446" s="33" t="s">
        <v>1488</v>
      </c>
      <c r="K446" s="33" t="s">
        <v>2490</v>
      </c>
      <c r="L446" s="41">
        <v>1</v>
      </c>
      <c r="M446" s="38" t="s">
        <v>34</v>
      </c>
      <c r="N446" s="63">
        <v>1</v>
      </c>
      <c r="O446" s="64">
        <f>IF(B446&gt;0,_xlfn.COUNTIFS($B$24:B446,B446,$H$24:H446,H446),"")</f>
        <v>1</v>
      </c>
      <c r="P446" s="65"/>
      <c r="Q446" s="66" t="str">
        <f t="shared" si="21"/>
        <v>등록</v>
      </c>
      <c r="R446" s="34" t="s">
        <v>52</v>
      </c>
      <c r="S446" s="30"/>
    </row>
    <row r="447" spans="1:19" ht="17.25" customHeight="1" hidden="1" outlineLevel="1">
      <c r="A447" s="58" t="str">
        <f t="shared" si="19"/>
        <v>1278651583외주1</v>
      </c>
      <c r="B447" s="37">
        <v>1278651583</v>
      </c>
      <c r="C447" s="59" t="s">
        <v>2491</v>
      </c>
      <c r="D447" s="59" t="s">
        <v>2492</v>
      </c>
      <c r="E447" s="59" t="s">
        <v>60</v>
      </c>
      <c r="F447" s="60" t="str">
        <f t="shared" si="20"/>
        <v>외주</v>
      </c>
      <c r="G447" s="61" t="s">
        <v>31</v>
      </c>
      <c r="H447" s="62">
        <v>274</v>
      </c>
      <c r="I447" s="33" t="s">
        <v>2493</v>
      </c>
      <c r="J447" s="33" t="s">
        <v>2494</v>
      </c>
      <c r="K447" s="33" t="s">
        <v>2495</v>
      </c>
      <c r="L447" s="41">
        <v>1</v>
      </c>
      <c r="M447" s="38" t="s">
        <v>34</v>
      </c>
      <c r="N447" s="63">
        <v>1</v>
      </c>
      <c r="O447" s="64">
        <f>IF(B447&gt;0,_xlfn.COUNTIFS($B$24:B447,B447,$H$24:H447,H447),"")</f>
        <v>1</v>
      </c>
      <c r="P447" s="65"/>
      <c r="Q447" s="66" t="str">
        <f t="shared" si="21"/>
        <v>등록</v>
      </c>
      <c r="R447" s="34" t="s">
        <v>52</v>
      </c>
      <c r="S447" s="30"/>
    </row>
    <row r="448" spans="1:19" ht="17.25" customHeight="1" hidden="1" outlineLevel="1">
      <c r="A448" s="58" t="str">
        <f t="shared" si="19"/>
        <v>3068116336외주1</v>
      </c>
      <c r="B448" s="37">
        <v>3068116336</v>
      </c>
      <c r="C448" s="59" t="s">
        <v>733</v>
      </c>
      <c r="D448" s="59" t="s">
        <v>734</v>
      </c>
      <c r="E448" s="59" t="s">
        <v>137</v>
      </c>
      <c r="F448" s="60" t="str">
        <f t="shared" si="20"/>
        <v>외주</v>
      </c>
      <c r="G448" s="61" t="s">
        <v>31</v>
      </c>
      <c r="H448" s="62">
        <v>275</v>
      </c>
      <c r="I448" s="33" t="s">
        <v>735</v>
      </c>
      <c r="J448" s="33" t="s">
        <v>736</v>
      </c>
      <c r="K448" s="33" t="s">
        <v>2496</v>
      </c>
      <c r="L448" s="41">
        <v>2</v>
      </c>
      <c r="M448" s="38" t="s">
        <v>34</v>
      </c>
      <c r="N448" s="63">
        <v>1</v>
      </c>
      <c r="O448" s="64">
        <f>IF(B448&gt;0,_xlfn.COUNTIFS($B$24:B448,B448,$H$24:H448,H448),"")</f>
        <v>1</v>
      </c>
      <c r="P448" s="65"/>
      <c r="Q448" s="66" t="str">
        <f t="shared" si="21"/>
        <v>등록</v>
      </c>
      <c r="R448" s="34" t="s">
        <v>52</v>
      </c>
      <c r="S448" s="30"/>
    </row>
    <row r="449" spans="1:19" ht="17.25" customHeight="1" hidden="1" outlineLevel="1">
      <c r="A449" s="58" t="str">
        <f t="shared" si="19"/>
        <v>3068116336외주2</v>
      </c>
      <c r="B449" s="37">
        <v>3068116336</v>
      </c>
      <c r="C449" s="59" t="s">
        <v>733</v>
      </c>
      <c r="D449" s="59" t="s">
        <v>734</v>
      </c>
      <c r="E449" s="59" t="s">
        <v>59</v>
      </c>
      <c r="F449" s="60" t="str">
        <f t="shared" si="20"/>
        <v>외주</v>
      </c>
      <c r="G449" s="61" t="s">
        <v>31</v>
      </c>
      <c r="H449" s="62">
        <v>275</v>
      </c>
      <c r="I449" s="33" t="s">
        <v>735</v>
      </c>
      <c r="J449" s="33" t="s">
        <v>736</v>
      </c>
      <c r="K449" s="33" t="s">
        <v>2496</v>
      </c>
      <c r="L449" s="41">
        <v>2</v>
      </c>
      <c r="M449" s="38" t="s">
        <v>34</v>
      </c>
      <c r="N449" s="63">
        <v>2</v>
      </c>
      <c r="O449" s="64">
        <f>IF(B449&gt;0,_xlfn.COUNTIFS($B$24:B449,B449,$H$24:H449,H449),"")</f>
        <v>2</v>
      </c>
      <c r="P449" s="65"/>
      <c r="Q449" s="66" t="str">
        <f t="shared" si="21"/>
        <v>등록</v>
      </c>
      <c r="R449" s="34" t="s">
        <v>52</v>
      </c>
      <c r="S449" s="30"/>
    </row>
    <row r="450" spans="1:19" ht="17.25" customHeight="1" hidden="1" outlineLevel="1">
      <c r="A450" s="58" t="str">
        <f t="shared" si="19"/>
        <v>6058132247외주1</v>
      </c>
      <c r="B450" s="37">
        <v>6058132247</v>
      </c>
      <c r="C450" s="59" t="s">
        <v>1216</v>
      </c>
      <c r="D450" s="59" t="s">
        <v>1375</v>
      </c>
      <c r="E450" s="59" t="s">
        <v>42</v>
      </c>
      <c r="F450" s="60" t="str">
        <f t="shared" si="20"/>
        <v>외주</v>
      </c>
      <c r="G450" s="61" t="s">
        <v>31</v>
      </c>
      <c r="H450" s="62">
        <v>276</v>
      </c>
      <c r="I450" s="33" t="s">
        <v>1596</v>
      </c>
      <c r="J450" s="33" t="s">
        <v>1597</v>
      </c>
      <c r="K450" s="33" t="s">
        <v>2497</v>
      </c>
      <c r="L450" s="41">
        <v>3</v>
      </c>
      <c r="M450" s="38" t="s">
        <v>34</v>
      </c>
      <c r="N450" s="63">
        <v>1</v>
      </c>
      <c r="O450" s="64">
        <f>IF(B450&gt;0,_xlfn.COUNTIFS($B$24:B450,B450,$H$24:H450,H450),"")</f>
        <v>1</v>
      </c>
      <c r="P450" s="65"/>
      <c r="Q450" s="66" t="str">
        <f t="shared" si="21"/>
        <v>등록</v>
      </c>
      <c r="R450" s="34" t="s">
        <v>52</v>
      </c>
      <c r="S450" s="30"/>
    </row>
    <row r="451" spans="1:19" ht="17.25" customHeight="1" hidden="1" outlineLevel="1">
      <c r="A451" s="58" t="str">
        <f t="shared" si="19"/>
        <v>6058132247외주2</v>
      </c>
      <c r="B451" s="37">
        <v>6058132247</v>
      </c>
      <c r="C451" s="59" t="s">
        <v>1216</v>
      </c>
      <c r="D451" s="59" t="s">
        <v>1375</v>
      </c>
      <c r="E451" s="59" t="s">
        <v>39</v>
      </c>
      <c r="F451" s="60" t="str">
        <f t="shared" si="20"/>
        <v>외주</v>
      </c>
      <c r="G451" s="61" t="s">
        <v>31</v>
      </c>
      <c r="H451" s="62">
        <v>276</v>
      </c>
      <c r="I451" s="33" t="s">
        <v>1596</v>
      </c>
      <c r="J451" s="33" t="s">
        <v>1597</v>
      </c>
      <c r="K451" s="33" t="s">
        <v>2497</v>
      </c>
      <c r="L451" s="41">
        <v>3</v>
      </c>
      <c r="M451" s="38" t="s">
        <v>34</v>
      </c>
      <c r="N451" s="63">
        <v>2</v>
      </c>
      <c r="O451" s="64">
        <f>IF(B451&gt;0,_xlfn.COUNTIFS($B$24:B451,B451,$H$24:H451,H451),"")</f>
        <v>2</v>
      </c>
      <c r="P451" s="65"/>
      <c r="Q451" s="66" t="str">
        <f t="shared" si="21"/>
        <v>등록</v>
      </c>
      <c r="R451" s="34" t="s">
        <v>52</v>
      </c>
      <c r="S451" s="30"/>
    </row>
    <row r="452" spans="1:19" ht="17.25" customHeight="1" hidden="1" outlineLevel="1">
      <c r="A452" s="58" t="str">
        <f t="shared" si="19"/>
        <v>6058132247외주3</v>
      </c>
      <c r="B452" s="37">
        <v>6058132247</v>
      </c>
      <c r="C452" s="59" t="s">
        <v>1216</v>
      </c>
      <c r="D452" s="59" t="s">
        <v>1375</v>
      </c>
      <c r="E452" s="59" t="s">
        <v>43</v>
      </c>
      <c r="F452" s="60" t="str">
        <f t="shared" si="20"/>
        <v>외주</v>
      </c>
      <c r="G452" s="61" t="s">
        <v>31</v>
      </c>
      <c r="H452" s="62">
        <v>276</v>
      </c>
      <c r="I452" s="33" t="s">
        <v>1596</v>
      </c>
      <c r="J452" s="33" t="s">
        <v>1597</v>
      </c>
      <c r="K452" s="33" t="s">
        <v>2497</v>
      </c>
      <c r="L452" s="41">
        <v>3</v>
      </c>
      <c r="M452" s="38" t="s">
        <v>34</v>
      </c>
      <c r="N452" s="63">
        <v>3</v>
      </c>
      <c r="O452" s="64">
        <f>IF(B452&gt;0,_xlfn.COUNTIFS($B$24:B452,B452,$H$24:H452,H452),"")</f>
        <v>3</v>
      </c>
      <c r="P452" s="65"/>
      <c r="Q452" s="66" t="str">
        <f t="shared" si="21"/>
        <v>등록</v>
      </c>
      <c r="R452" s="34" t="s">
        <v>52</v>
      </c>
      <c r="S452" s="30"/>
    </row>
    <row r="453" spans="1:19" ht="17.25" customHeight="1" hidden="1" outlineLevel="1">
      <c r="A453" s="58" t="str">
        <f t="shared" si="19"/>
        <v>6218608477외주1</v>
      </c>
      <c r="B453" s="37">
        <v>6218608477</v>
      </c>
      <c r="C453" s="59" t="s">
        <v>1000</v>
      </c>
      <c r="D453" s="59" t="s">
        <v>2498</v>
      </c>
      <c r="E453" s="59" t="s">
        <v>138</v>
      </c>
      <c r="F453" s="60" t="str">
        <f t="shared" si="20"/>
        <v>외주</v>
      </c>
      <c r="G453" s="61" t="s">
        <v>44</v>
      </c>
      <c r="H453" s="62">
        <v>277</v>
      </c>
      <c r="I453" s="33" t="s">
        <v>1001</v>
      </c>
      <c r="J453" s="33" t="s">
        <v>1002</v>
      </c>
      <c r="K453" s="33" t="s">
        <v>2499</v>
      </c>
      <c r="L453" s="41">
        <v>1</v>
      </c>
      <c r="M453" s="38" t="s">
        <v>34</v>
      </c>
      <c r="N453" s="63">
        <v>1</v>
      </c>
      <c r="O453" s="64">
        <f>IF(B453&gt;0,_xlfn.COUNTIFS($B$24:B453,B453,$H$24:H453,H453),"")</f>
        <v>1</v>
      </c>
      <c r="P453" s="65"/>
      <c r="Q453" s="66" t="str">
        <f t="shared" si="21"/>
        <v>탈락</v>
      </c>
      <c r="R453" s="34" t="s">
        <v>45</v>
      </c>
      <c r="S453" s="30"/>
    </row>
    <row r="454" spans="1:19" ht="17.25" customHeight="1" hidden="1" outlineLevel="1">
      <c r="A454" s="58" t="str">
        <f t="shared" si="19"/>
        <v>1278660705외주1</v>
      </c>
      <c r="B454" s="37">
        <v>1278660705</v>
      </c>
      <c r="C454" s="59" t="s">
        <v>2500</v>
      </c>
      <c r="D454" s="59" t="s">
        <v>2501</v>
      </c>
      <c r="E454" s="59" t="s">
        <v>340</v>
      </c>
      <c r="F454" s="60" t="str">
        <f t="shared" si="20"/>
        <v>외주</v>
      </c>
      <c r="G454" s="61" t="s">
        <v>31</v>
      </c>
      <c r="H454" s="62">
        <v>278</v>
      </c>
      <c r="I454" s="33" t="s">
        <v>1735</v>
      </c>
      <c r="J454" s="33" t="s">
        <v>366</v>
      </c>
      <c r="K454" s="33" t="s">
        <v>2502</v>
      </c>
      <c r="L454" s="41">
        <v>1</v>
      </c>
      <c r="M454" s="38" t="s">
        <v>34</v>
      </c>
      <c r="N454" s="63">
        <v>1</v>
      </c>
      <c r="O454" s="64">
        <f>IF(B454&gt;0,_xlfn.COUNTIFS($B$24:B454,B454,$H$24:H454,H454),"")</f>
        <v>1</v>
      </c>
      <c r="P454" s="65"/>
      <c r="Q454" s="66" t="str">
        <f t="shared" si="21"/>
        <v>등록</v>
      </c>
      <c r="R454" s="34" t="s">
        <v>36</v>
      </c>
      <c r="S454" s="30"/>
    </row>
    <row r="455" spans="1:19" ht="17.25" customHeight="1" hidden="1" outlineLevel="1">
      <c r="A455" s="58" t="str">
        <f t="shared" si="19"/>
        <v>5028134344외주1</v>
      </c>
      <c r="B455" s="37">
        <v>5028134344</v>
      </c>
      <c r="C455" s="59" t="s">
        <v>2503</v>
      </c>
      <c r="D455" s="59" t="s">
        <v>2504</v>
      </c>
      <c r="E455" s="59" t="s">
        <v>231</v>
      </c>
      <c r="F455" s="60" t="str">
        <f t="shared" si="20"/>
        <v>외주</v>
      </c>
      <c r="G455" s="61" t="s">
        <v>31</v>
      </c>
      <c r="H455" s="62">
        <v>279</v>
      </c>
      <c r="I455" s="33" t="s">
        <v>2505</v>
      </c>
      <c r="J455" s="33" t="s">
        <v>2506</v>
      </c>
      <c r="K455" s="33" t="s">
        <v>2507</v>
      </c>
      <c r="L455" s="41">
        <v>2</v>
      </c>
      <c r="M455" s="38" t="s">
        <v>34</v>
      </c>
      <c r="N455" s="63">
        <v>1</v>
      </c>
      <c r="O455" s="64">
        <f>IF(B455&gt;0,_xlfn.COUNTIFS($B$24:B455,B455,$H$24:H455,H455),"")</f>
        <v>1</v>
      </c>
      <c r="P455" s="65"/>
      <c r="Q455" s="66" t="str">
        <f t="shared" si="21"/>
        <v>등록</v>
      </c>
      <c r="R455" s="34" t="s">
        <v>36</v>
      </c>
      <c r="S455" s="30"/>
    </row>
    <row r="456" spans="1:19" ht="17.25" customHeight="1" hidden="1" outlineLevel="1">
      <c r="A456" s="58" t="str">
        <f t="shared" si="19"/>
        <v>5028134344외주2</v>
      </c>
      <c r="B456" s="37">
        <v>5028134344</v>
      </c>
      <c r="C456" s="59" t="s">
        <v>2503</v>
      </c>
      <c r="D456" s="59" t="s">
        <v>2504</v>
      </c>
      <c r="E456" s="59" t="s">
        <v>335</v>
      </c>
      <c r="F456" s="60" t="str">
        <f t="shared" si="20"/>
        <v>외주</v>
      </c>
      <c r="G456" s="61" t="s">
        <v>31</v>
      </c>
      <c r="H456" s="62">
        <v>279</v>
      </c>
      <c r="I456" s="33" t="s">
        <v>2505</v>
      </c>
      <c r="J456" s="33" t="s">
        <v>2506</v>
      </c>
      <c r="K456" s="33" t="s">
        <v>2507</v>
      </c>
      <c r="L456" s="41">
        <v>2</v>
      </c>
      <c r="M456" s="38" t="s">
        <v>34</v>
      </c>
      <c r="N456" s="63">
        <v>2</v>
      </c>
      <c r="O456" s="64">
        <f>IF(B456&gt;0,_xlfn.COUNTIFS($B$24:B456,B456,$H$24:H456,H456),"")</f>
        <v>2</v>
      </c>
      <c r="P456" s="65"/>
      <c r="Q456" s="66" t="str">
        <f t="shared" si="21"/>
        <v>등록</v>
      </c>
      <c r="R456" s="34" t="s">
        <v>52</v>
      </c>
      <c r="S456" s="30"/>
    </row>
    <row r="457" spans="1:19" ht="17.25" customHeight="1" hidden="1" outlineLevel="1">
      <c r="A457" s="58" t="str">
        <f t="shared" si="19"/>
        <v>5048169849외주1</v>
      </c>
      <c r="B457" s="37">
        <v>5048169849</v>
      </c>
      <c r="C457" s="59" t="s">
        <v>2508</v>
      </c>
      <c r="D457" s="59" t="s">
        <v>2509</v>
      </c>
      <c r="E457" s="59" t="s">
        <v>138</v>
      </c>
      <c r="F457" s="60" t="str">
        <f t="shared" si="20"/>
        <v>외주</v>
      </c>
      <c r="G457" s="61" t="s">
        <v>31</v>
      </c>
      <c r="H457" s="62">
        <v>280</v>
      </c>
      <c r="I457" s="33" t="s">
        <v>2510</v>
      </c>
      <c r="J457" s="33" t="s">
        <v>2511</v>
      </c>
      <c r="K457" s="33" t="s">
        <v>2512</v>
      </c>
      <c r="L457" s="41">
        <v>1</v>
      </c>
      <c r="M457" s="38" t="s">
        <v>34</v>
      </c>
      <c r="N457" s="63">
        <v>1</v>
      </c>
      <c r="O457" s="64">
        <f>IF(B457&gt;0,_xlfn.COUNTIFS($B$24:B457,B457,$H$24:H457,H457),"")</f>
        <v>1</v>
      </c>
      <c r="P457" s="65"/>
      <c r="Q457" s="66" t="str">
        <f t="shared" si="21"/>
        <v>등록</v>
      </c>
      <c r="R457" s="34" t="s">
        <v>36</v>
      </c>
      <c r="S457" s="30"/>
    </row>
    <row r="458" spans="1:19" ht="17.25" customHeight="1" hidden="1" outlineLevel="1">
      <c r="A458" s="58" t="str">
        <f t="shared" si="19"/>
        <v>6078172376외주1</v>
      </c>
      <c r="B458" s="37">
        <v>6078172376</v>
      </c>
      <c r="C458" s="59" t="s">
        <v>1257</v>
      </c>
      <c r="D458" s="59" t="s">
        <v>1420</v>
      </c>
      <c r="E458" s="59" t="s">
        <v>104</v>
      </c>
      <c r="F458" s="60" t="str">
        <f t="shared" si="20"/>
        <v>외주</v>
      </c>
      <c r="G458" s="61" t="s">
        <v>44</v>
      </c>
      <c r="H458" s="62">
        <v>281</v>
      </c>
      <c r="I458" s="33" t="s">
        <v>1684</v>
      </c>
      <c r="J458" s="33" t="s">
        <v>1685</v>
      </c>
      <c r="K458" s="33" t="s">
        <v>2513</v>
      </c>
      <c r="L458" s="41">
        <v>3</v>
      </c>
      <c r="M458" s="38" t="s">
        <v>34</v>
      </c>
      <c r="N458" s="63">
        <v>1</v>
      </c>
      <c r="O458" s="64">
        <f>IF(B458&gt;0,_xlfn.COUNTIFS($B$24:B458,B458,$H$24:H458,H458),"")</f>
        <v>1</v>
      </c>
      <c r="P458" s="65"/>
      <c r="Q458" s="66" t="str">
        <f t="shared" si="21"/>
        <v>탈락</v>
      </c>
      <c r="R458" s="34" t="s">
        <v>45</v>
      </c>
      <c r="S458" s="30"/>
    </row>
    <row r="459" spans="1:19" ht="17.25" customHeight="1" hidden="1" outlineLevel="1">
      <c r="A459" s="58" t="str">
        <f t="shared" si="19"/>
        <v>6078172376외주2</v>
      </c>
      <c r="B459" s="37">
        <v>6078172376</v>
      </c>
      <c r="C459" s="59" t="s">
        <v>1257</v>
      </c>
      <c r="D459" s="59" t="s">
        <v>1420</v>
      </c>
      <c r="E459" s="59" t="s">
        <v>151</v>
      </c>
      <c r="F459" s="60" t="str">
        <f t="shared" si="20"/>
        <v>외주</v>
      </c>
      <c r="G459" s="61" t="s">
        <v>44</v>
      </c>
      <c r="H459" s="62">
        <v>281</v>
      </c>
      <c r="I459" s="33" t="s">
        <v>1684</v>
      </c>
      <c r="J459" s="33" t="s">
        <v>1685</v>
      </c>
      <c r="K459" s="33" t="s">
        <v>2513</v>
      </c>
      <c r="L459" s="41">
        <v>3</v>
      </c>
      <c r="M459" s="38" t="s">
        <v>34</v>
      </c>
      <c r="N459" s="63">
        <v>2</v>
      </c>
      <c r="O459" s="64">
        <f>IF(B459&gt;0,_xlfn.COUNTIFS($B$24:B459,B459,$H$24:H459,H459),"")</f>
        <v>2</v>
      </c>
      <c r="P459" s="65"/>
      <c r="Q459" s="66" t="str">
        <f t="shared" si="21"/>
        <v>탈락</v>
      </c>
      <c r="R459" s="34" t="s">
        <v>45</v>
      </c>
      <c r="S459" s="30"/>
    </row>
    <row r="460" spans="1:19" ht="17.25" customHeight="1" hidden="1" outlineLevel="1">
      <c r="A460" s="58" t="str">
        <f t="shared" si="19"/>
        <v>6078172376외주3</v>
      </c>
      <c r="B460" s="37">
        <v>6078172376</v>
      </c>
      <c r="C460" s="59" t="s">
        <v>1257</v>
      </c>
      <c r="D460" s="59" t="s">
        <v>1420</v>
      </c>
      <c r="E460" s="59" t="s">
        <v>94</v>
      </c>
      <c r="F460" s="60" t="str">
        <f t="shared" si="20"/>
        <v>외주</v>
      </c>
      <c r="G460" s="61" t="s">
        <v>44</v>
      </c>
      <c r="H460" s="62">
        <v>281</v>
      </c>
      <c r="I460" s="33" t="s">
        <v>1684</v>
      </c>
      <c r="J460" s="33" t="s">
        <v>1685</v>
      </c>
      <c r="K460" s="33" t="s">
        <v>2513</v>
      </c>
      <c r="L460" s="41">
        <v>3</v>
      </c>
      <c r="M460" s="38" t="s">
        <v>34</v>
      </c>
      <c r="N460" s="63">
        <v>3</v>
      </c>
      <c r="O460" s="64">
        <f>IF(B460&gt;0,_xlfn.COUNTIFS($B$24:B460,B460,$H$24:H460,H460),"")</f>
        <v>3</v>
      </c>
      <c r="P460" s="65"/>
      <c r="Q460" s="66" t="str">
        <f t="shared" si="21"/>
        <v>탈락</v>
      </c>
      <c r="R460" s="34" t="s">
        <v>45</v>
      </c>
      <c r="S460" s="30"/>
    </row>
    <row r="461" spans="1:19" ht="17.25" customHeight="1" hidden="1" outlineLevel="1">
      <c r="A461" s="58" t="str">
        <f t="shared" si="19"/>
        <v>1208651490외주1</v>
      </c>
      <c r="B461" s="37">
        <v>1208651490</v>
      </c>
      <c r="C461" s="59" t="s">
        <v>2514</v>
      </c>
      <c r="D461" s="59" t="s">
        <v>909</v>
      </c>
      <c r="E461" s="59" t="s">
        <v>59</v>
      </c>
      <c r="F461" s="60" t="str">
        <f t="shared" si="20"/>
        <v>외주</v>
      </c>
      <c r="G461" s="61" t="s">
        <v>31</v>
      </c>
      <c r="H461" s="62">
        <v>282</v>
      </c>
      <c r="I461" s="33" t="s">
        <v>2515</v>
      </c>
      <c r="J461" s="33" t="s">
        <v>2516</v>
      </c>
      <c r="K461" s="33" t="s">
        <v>2517</v>
      </c>
      <c r="L461" s="41">
        <v>1</v>
      </c>
      <c r="M461" s="38" t="s">
        <v>34</v>
      </c>
      <c r="N461" s="63">
        <v>1</v>
      </c>
      <c r="O461" s="64">
        <f>IF(B461&gt;0,_xlfn.COUNTIFS($B$24:B461,B461,$H$24:H461,H461),"")</f>
        <v>1</v>
      </c>
      <c r="P461" s="65"/>
      <c r="Q461" s="66" t="str">
        <f t="shared" si="21"/>
        <v>등록</v>
      </c>
      <c r="R461" s="34" t="s">
        <v>36</v>
      </c>
      <c r="S461" s="30"/>
    </row>
    <row r="462" spans="1:19" ht="17.25" customHeight="1" hidden="1" outlineLevel="1">
      <c r="A462" s="58" t="str">
        <f t="shared" si="19"/>
        <v>1178142836외주1</v>
      </c>
      <c r="B462" s="37">
        <v>1178142836</v>
      </c>
      <c r="C462" s="59" t="s">
        <v>582</v>
      </c>
      <c r="D462" s="59" t="s">
        <v>583</v>
      </c>
      <c r="E462" s="59" t="s">
        <v>30</v>
      </c>
      <c r="F462" s="60" t="str">
        <f t="shared" si="20"/>
        <v>외주</v>
      </c>
      <c r="G462" s="61" t="s">
        <v>44</v>
      </c>
      <c r="H462" s="62">
        <v>283</v>
      </c>
      <c r="I462" s="33" t="s">
        <v>584</v>
      </c>
      <c r="J462" s="33" t="s">
        <v>585</v>
      </c>
      <c r="K462" s="33" t="s">
        <v>2518</v>
      </c>
      <c r="L462" s="41">
        <v>2</v>
      </c>
      <c r="M462" s="38" t="s">
        <v>34</v>
      </c>
      <c r="N462" s="63">
        <v>1</v>
      </c>
      <c r="O462" s="64">
        <f>IF(B462&gt;0,_xlfn.COUNTIFS($B$24:B462,B462,$H$24:H462,H462),"")</f>
        <v>1</v>
      </c>
      <c r="P462" s="65"/>
      <c r="Q462" s="66" t="str">
        <f t="shared" si="21"/>
        <v>탈락</v>
      </c>
      <c r="R462" s="34" t="s">
        <v>45</v>
      </c>
      <c r="S462" s="30"/>
    </row>
    <row r="463" spans="1:19" ht="17.25" customHeight="1" hidden="1" outlineLevel="1">
      <c r="A463" s="58" t="str">
        <f t="shared" si="19"/>
        <v>1138700651외주1</v>
      </c>
      <c r="B463" s="37">
        <v>1138700651</v>
      </c>
      <c r="C463" s="59" t="s">
        <v>2519</v>
      </c>
      <c r="D463" s="59" t="s">
        <v>2520</v>
      </c>
      <c r="E463" s="59" t="s">
        <v>35</v>
      </c>
      <c r="F463" s="60" t="str">
        <f t="shared" si="20"/>
        <v>외주</v>
      </c>
      <c r="G463" s="61" t="s">
        <v>44</v>
      </c>
      <c r="H463" s="62">
        <v>284</v>
      </c>
      <c r="I463" s="33" t="s">
        <v>2521</v>
      </c>
      <c r="J463" s="33" t="s">
        <v>2522</v>
      </c>
      <c r="K463" s="33" t="s">
        <v>2523</v>
      </c>
      <c r="L463" s="41">
        <v>1</v>
      </c>
      <c r="M463" s="38" t="s">
        <v>34</v>
      </c>
      <c r="N463" s="63">
        <v>1</v>
      </c>
      <c r="O463" s="64">
        <f>IF(B463&gt;0,_xlfn.COUNTIFS($B$24:B463,B463,$H$24:H463,H463),"")</f>
        <v>1</v>
      </c>
      <c r="P463" s="65"/>
      <c r="Q463" s="66" t="str">
        <f t="shared" si="21"/>
        <v>탈락</v>
      </c>
      <c r="R463" s="34" t="s">
        <v>45</v>
      </c>
      <c r="S463" s="30"/>
    </row>
    <row r="464" spans="1:19" ht="17.25" customHeight="1" hidden="1" outlineLevel="1">
      <c r="A464" s="58" t="str">
        <f t="shared" si="19"/>
        <v>6058166688외주1</v>
      </c>
      <c r="B464" s="37">
        <v>6058166688</v>
      </c>
      <c r="C464" s="59" t="s">
        <v>1286</v>
      </c>
      <c r="D464" s="59" t="s">
        <v>2524</v>
      </c>
      <c r="E464" s="59" t="s">
        <v>42</v>
      </c>
      <c r="F464" s="60" t="str">
        <f t="shared" si="20"/>
        <v>외주</v>
      </c>
      <c r="G464" s="61" t="s">
        <v>44</v>
      </c>
      <c r="H464" s="62">
        <v>285</v>
      </c>
      <c r="I464" s="33" t="s">
        <v>1752</v>
      </c>
      <c r="J464" s="33" t="s">
        <v>1753</v>
      </c>
      <c r="K464" s="33" t="s">
        <v>2525</v>
      </c>
      <c r="L464" s="41">
        <v>3</v>
      </c>
      <c r="M464" s="38" t="s">
        <v>34</v>
      </c>
      <c r="N464" s="63">
        <v>1</v>
      </c>
      <c r="O464" s="64">
        <f>IF(B464&gt;0,_xlfn.COUNTIFS($B$24:B464,B464,$H$24:H464,H464),"")</f>
        <v>1</v>
      </c>
      <c r="P464" s="65"/>
      <c r="Q464" s="66" t="str">
        <f t="shared" si="21"/>
        <v>탈락</v>
      </c>
      <c r="R464" s="34" t="s">
        <v>45</v>
      </c>
      <c r="S464" s="30"/>
    </row>
    <row r="465" spans="1:19" ht="17.25" customHeight="1" hidden="1" outlineLevel="1">
      <c r="A465" s="58" t="str">
        <f t="shared" si="19"/>
        <v>6058166688외주2</v>
      </c>
      <c r="B465" s="37">
        <v>6058166688</v>
      </c>
      <c r="C465" s="59" t="s">
        <v>1286</v>
      </c>
      <c r="D465" s="59" t="s">
        <v>2524</v>
      </c>
      <c r="E465" s="59" t="s">
        <v>39</v>
      </c>
      <c r="F465" s="60" t="str">
        <f t="shared" si="20"/>
        <v>외주</v>
      </c>
      <c r="G465" s="61" t="s">
        <v>44</v>
      </c>
      <c r="H465" s="62">
        <v>285</v>
      </c>
      <c r="I465" s="33" t="s">
        <v>1752</v>
      </c>
      <c r="J465" s="33" t="s">
        <v>1753</v>
      </c>
      <c r="K465" s="33" t="s">
        <v>2525</v>
      </c>
      <c r="L465" s="41">
        <v>3</v>
      </c>
      <c r="M465" s="38" t="s">
        <v>34</v>
      </c>
      <c r="N465" s="63">
        <v>2</v>
      </c>
      <c r="O465" s="64">
        <f>IF(B465&gt;0,_xlfn.COUNTIFS($B$24:B465,B465,$H$24:H465,H465),"")</f>
        <v>2</v>
      </c>
      <c r="P465" s="65"/>
      <c r="Q465" s="66" t="str">
        <f t="shared" si="21"/>
        <v>탈락</v>
      </c>
      <c r="R465" s="34" t="s">
        <v>45</v>
      </c>
      <c r="S465" s="30"/>
    </row>
    <row r="466" spans="1:19" ht="17.25" customHeight="1" hidden="1" outlineLevel="1">
      <c r="A466" s="58" t="str">
        <f t="shared" si="19"/>
        <v>6058166688외주3</v>
      </c>
      <c r="B466" s="37">
        <v>6058166688</v>
      </c>
      <c r="C466" s="59" t="s">
        <v>1286</v>
      </c>
      <c r="D466" s="59" t="s">
        <v>2524</v>
      </c>
      <c r="E466" s="59" t="s">
        <v>43</v>
      </c>
      <c r="F466" s="60" t="str">
        <f t="shared" si="20"/>
        <v>외주</v>
      </c>
      <c r="G466" s="61" t="s">
        <v>44</v>
      </c>
      <c r="H466" s="62">
        <v>285</v>
      </c>
      <c r="I466" s="33" t="s">
        <v>1752</v>
      </c>
      <c r="J466" s="33" t="s">
        <v>1753</v>
      </c>
      <c r="K466" s="33" t="s">
        <v>2525</v>
      </c>
      <c r="L466" s="41">
        <v>3</v>
      </c>
      <c r="M466" s="38" t="s">
        <v>34</v>
      </c>
      <c r="N466" s="63">
        <v>3</v>
      </c>
      <c r="O466" s="64">
        <f>IF(B466&gt;0,_xlfn.COUNTIFS($B$24:B466,B466,$H$24:H466,H466),"")</f>
        <v>3</v>
      </c>
      <c r="P466" s="65"/>
      <c r="Q466" s="66" t="str">
        <f t="shared" si="21"/>
        <v>탈락</v>
      </c>
      <c r="R466" s="34" t="s">
        <v>45</v>
      </c>
      <c r="S466" s="30"/>
    </row>
    <row r="467" spans="1:19" ht="17.25" customHeight="1" hidden="1" outlineLevel="1">
      <c r="A467" s="58" t="str">
        <f t="shared" si="19"/>
        <v>3038137685외주1</v>
      </c>
      <c r="B467" s="37">
        <v>3038137685</v>
      </c>
      <c r="C467" s="59" t="s">
        <v>748</v>
      </c>
      <c r="D467" s="59" t="s">
        <v>749</v>
      </c>
      <c r="E467" s="59" t="s">
        <v>111</v>
      </c>
      <c r="F467" s="60" t="str">
        <f t="shared" si="20"/>
        <v>외주</v>
      </c>
      <c r="G467" s="61" t="s">
        <v>31</v>
      </c>
      <c r="H467" s="62">
        <v>286</v>
      </c>
      <c r="I467" s="33" t="s">
        <v>750</v>
      </c>
      <c r="J467" s="33" t="s">
        <v>751</v>
      </c>
      <c r="K467" s="33" t="s">
        <v>2526</v>
      </c>
      <c r="L467" s="41">
        <v>1</v>
      </c>
      <c r="M467" s="38" t="s">
        <v>34</v>
      </c>
      <c r="N467" s="63">
        <v>1</v>
      </c>
      <c r="O467" s="64">
        <f>IF(B467&gt;0,_xlfn.COUNTIFS($B$24:B467,B467,$H$24:H467,H467),"")</f>
        <v>1</v>
      </c>
      <c r="P467" s="65"/>
      <c r="Q467" s="66" t="str">
        <f t="shared" si="21"/>
        <v>등록</v>
      </c>
      <c r="R467" s="34" t="s">
        <v>52</v>
      </c>
      <c r="S467" s="30"/>
    </row>
    <row r="468" spans="1:19" ht="17.25" customHeight="1" hidden="1" outlineLevel="1">
      <c r="A468" s="58" t="str">
        <f t="shared" si="19"/>
        <v>4118143678외주1</v>
      </c>
      <c r="B468" s="37">
        <v>4118143678</v>
      </c>
      <c r="C468" s="59" t="s">
        <v>2527</v>
      </c>
      <c r="D468" s="59" t="s">
        <v>2528</v>
      </c>
      <c r="E468" s="59" t="s">
        <v>59</v>
      </c>
      <c r="F468" s="60" t="str">
        <f t="shared" si="20"/>
        <v>외주</v>
      </c>
      <c r="G468" s="61" t="s">
        <v>31</v>
      </c>
      <c r="H468" s="62">
        <v>287</v>
      </c>
      <c r="I468" s="33" t="s">
        <v>2529</v>
      </c>
      <c r="J468" s="33" t="s">
        <v>2530</v>
      </c>
      <c r="K468" s="33" t="s">
        <v>2531</v>
      </c>
      <c r="L468" s="41">
        <v>2</v>
      </c>
      <c r="M468" s="38" t="s">
        <v>34</v>
      </c>
      <c r="N468" s="63">
        <v>1</v>
      </c>
      <c r="O468" s="64">
        <f>IF(B468&gt;0,_xlfn.COUNTIFS($B$24:B468,B468,$H$24:H468,H468),"")</f>
        <v>1</v>
      </c>
      <c r="P468" s="65"/>
      <c r="Q468" s="66" t="str">
        <f t="shared" si="21"/>
        <v>등록</v>
      </c>
      <c r="R468" s="34" t="s">
        <v>36</v>
      </c>
      <c r="S468" s="30"/>
    </row>
    <row r="469" spans="1:19" ht="17.25" customHeight="1" hidden="1" outlineLevel="1">
      <c r="A469" s="58" t="str">
        <f t="shared" si="19"/>
        <v>4118143678외주2</v>
      </c>
      <c r="B469" s="37">
        <v>4118143678</v>
      </c>
      <c r="C469" s="59" t="s">
        <v>2527</v>
      </c>
      <c r="D469" s="59" t="s">
        <v>2528</v>
      </c>
      <c r="E469" s="59" t="s">
        <v>174</v>
      </c>
      <c r="F469" s="60" t="str">
        <f t="shared" si="20"/>
        <v>외주</v>
      </c>
      <c r="G469" s="61" t="s">
        <v>31</v>
      </c>
      <c r="H469" s="62">
        <v>287</v>
      </c>
      <c r="I469" s="33" t="s">
        <v>2529</v>
      </c>
      <c r="J469" s="33" t="s">
        <v>2530</v>
      </c>
      <c r="K469" s="33" t="s">
        <v>2531</v>
      </c>
      <c r="L469" s="41">
        <v>2</v>
      </c>
      <c r="M469" s="38" t="s">
        <v>34</v>
      </c>
      <c r="N469" s="63">
        <v>2</v>
      </c>
      <c r="O469" s="64">
        <f>IF(B469&gt;0,_xlfn.COUNTIFS($B$24:B469,B469,$H$24:H469,H469),"")</f>
        <v>2</v>
      </c>
      <c r="P469" s="65"/>
      <c r="Q469" s="66" t="str">
        <f t="shared" si="21"/>
        <v>등록</v>
      </c>
      <c r="R469" s="34" t="s">
        <v>36</v>
      </c>
      <c r="S469" s="30"/>
    </row>
    <row r="470" spans="1:19" ht="17.25" customHeight="1" hidden="1" outlineLevel="1">
      <c r="A470" s="58" t="str">
        <f t="shared" si="19"/>
        <v>2108157472외주1</v>
      </c>
      <c r="B470" s="37">
        <v>2108157472</v>
      </c>
      <c r="C470" s="59" t="s">
        <v>2532</v>
      </c>
      <c r="D470" s="59" t="s">
        <v>2533</v>
      </c>
      <c r="E470" s="59" t="s">
        <v>98</v>
      </c>
      <c r="F470" s="60" t="str">
        <f t="shared" si="20"/>
        <v>외주</v>
      </c>
      <c r="G470" s="61" t="s">
        <v>44</v>
      </c>
      <c r="H470" s="62">
        <v>288</v>
      </c>
      <c r="I470" s="33" t="s">
        <v>2534</v>
      </c>
      <c r="J470" s="33" t="s">
        <v>2535</v>
      </c>
      <c r="K470" s="33" t="s">
        <v>2536</v>
      </c>
      <c r="L470" s="41">
        <v>3</v>
      </c>
      <c r="M470" s="38" t="s">
        <v>34</v>
      </c>
      <c r="N470" s="63">
        <v>1</v>
      </c>
      <c r="O470" s="64">
        <f>IF(B470&gt;0,_xlfn.COUNTIFS($B$24:B470,B470,$H$24:H470,H470),"")</f>
        <v>1</v>
      </c>
      <c r="P470" s="65"/>
      <c r="Q470" s="66" t="str">
        <f t="shared" si="21"/>
        <v>탈락</v>
      </c>
      <c r="R470" s="34" t="s">
        <v>45</v>
      </c>
      <c r="S470" s="30"/>
    </row>
    <row r="471" spans="1:19" ht="17.25" customHeight="1" hidden="1" outlineLevel="1">
      <c r="A471" s="58" t="str">
        <f t="shared" si="19"/>
        <v>2108157472외주2</v>
      </c>
      <c r="B471" s="37">
        <v>2108157472</v>
      </c>
      <c r="C471" s="59" t="s">
        <v>2532</v>
      </c>
      <c r="D471" s="59" t="s">
        <v>2533</v>
      </c>
      <c r="E471" s="59" t="s">
        <v>97</v>
      </c>
      <c r="F471" s="60" t="str">
        <f t="shared" si="20"/>
        <v>외주</v>
      </c>
      <c r="G471" s="61" t="s">
        <v>44</v>
      </c>
      <c r="H471" s="62">
        <v>288</v>
      </c>
      <c r="I471" s="33" t="s">
        <v>2534</v>
      </c>
      <c r="J471" s="33" t="s">
        <v>2535</v>
      </c>
      <c r="K471" s="33" t="s">
        <v>2536</v>
      </c>
      <c r="L471" s="41">
        <v>3</v>
      </c>
      <c r="M471" s="38" t="s">
        <v>34</v>
      </c>
      <c r="N471" s="63">
        <v>2</v>
      </c>
      <c r="O471" s="64">
        <f>IF(B471&gt;0,_xlfn.COUNTIFS($B$24:B471,B471,$H$24:H471,H471),"")</f>
        <v>2</v>
      </c>
      <c r="P471" s="65"/>
      <c r="Q471" s="66" t="str">
        <f t="shared" si="21"/>
        <v>탈락</v>
      </c>
      <c r="R471" s="34" t="s">
        <v>45</v>
      </c>
      <c r="S471" s="30"/>
    </row>
    <row r="472" spans="1:19" ht="17.25" customHeight="1" hidden="1" outlineLevel="1">
      <c r="A472" s="58" t="str">
        <f t="shared" si="19"/>
        <v>2108157472외주3</v>
      </c>
      <c r="B472" s="37">
        <v>2108157472</v>
      </c>
      <c r="C472" s="59" t="s">
        <v>2532</v>
      </c>
      <c r="D472" s="59" t="s">
        <v>2533</v>
      </c>
      <c r="E472" s="59" t="s">
        <v>59</v>
      </c>
      <c r="F472" s="60" t="str">
        <f t="shared" si="20"/>
        <v>외주</v>
      </c>
      <c r="G472" s="61" t="s">
        <v>44</v>
      </c>
      <c r="H472" s="62">
        <v>288</v>
      </c>
      <c r="I472" s="33" t="s">
        <v>2534</v>
      </c>
      <c r="J472" s="33" t="s">
        <v>2535</v>
      </c>
      <c r="K472" s="33" t="s">
        <v>2536</v>
      </c>
      <c r="L472" s="41">
        <v>3</v>
      </c>
      <c r="M472" s="38" t="s">
        <v>34</v>
      </c>
      <c r="N472" s="63">
        <v>3</v>
      </c>
      <c r="O472" s="64">
        <f>IF(B472&gt;0,_xlfn.COUNTIFS($B$24:B472,B472,$H$24:H472,H472),"")</f>
        <v>3</v>
      </c>
      <c r="P472" s="65"/>
      <c r="Q472" s="66" t="str">
        <f t="shared" si="21"/>
        <v>탈락</v>
      </c>
      <c r="R472" s="34" t="s">
        <v>45</v>
      </c>
      <c r="S472" s="30"/>
    </row>
    <row r="473" spans="1:19" ht="17.25" customHeight="1" hidden="1" outlineLevel="1">
      <c r="A473" s="58" t="str">
        <f aca="true" t="shared" si="22" ref="A473:A536">B473&amp;F473&amp;N473</f>
        <v>2158142407외주1</v>
      </c>
      <c r="B473" s="37">
        <v>2158142407</v>
      </c>
      <c r="C473" s="59" t="s">
        <v>591</v>
      </c>
      <c r="D473" s="59" t="s">
        <v>1154</v>
      </c>
      <c r="E473" s="59" t="s">
        <v>237</v>
      </c>
      <c r="F473" s="60" t="str">
        <f aca="true" t="shared" si="23" ref="F473:F536">IF(M473="S","외주","자재")</f>
        <v>외주</v>
      </c>
      <c r="G473" s="61" t="s">
        <v>44</v>
      </c>
      <c r="H473" s="62">
        <v>289</v>
      </c>
      <c r="I473" s="33" t="s">
        <v>592</v>
      </c>
      <c r="J473" s="33" t="s">
        <v>593</v>
      </c>
      <c r="K473" s="33" t="s">
        <v>2537</v>
      </c>
      <c r="L473" s="41">
        <v>1</v>
      </c>
      <c r="M473" s="38" t="s">
        <v>34</v>
      </c>
      <c r="N473" s="63">
        <v>1</v>
      </c>
      <c r="O473" s="64">
        <f>IF(B473&gt;0,_xlfn.COUNTIFS($B$24:B473,B473,$H$24:H473,H473),"")</f>
        <v>1</v>
      </c>
      <c r="P473" s="65"/>
      <c r="Q473" s="66" t="str">
        <f aca="true" t="shared" si="24" ref="Q473:Q536">IF(R473="3 탈락","탈락","등록")</f>
        <v>탈락</v>
      </c>
      <c r="R473" s="34" t="s">
        <v>45</v>
      </c>
      <c r="S473" s="30"/>
    </row>
    <row r="474" spans="1:19" ht="17.25" customHeight="1" hidden="1" outlineLevel="1">
      <c r="A474" s="58" t="str">
        <f t="shared" si="22"/>
        <v>4098619845외주1</v>
      </c>
      <c r="B474" s="37">
        <v>4098619845</v>
      </c>
      <c r="C474" s="59" t="s">
        <v>720</v>
      </c>
      <c r="D474" s="59" t="s">
        <v>721</v>
      </c>
      <c r="E474" s="59" t="s">
        <v>97</v>
      </c>
      <c r="F474" s="60" t="str">
        <f t="shared" si="23"/>
        <v>외주</v>
      </c>
      <c r="G474" s="61" t="s">
        <v>31</v>
      </c>
      <c r="H474" s="62">
        <v>290</v>
      </c>
      <c r="I474" s="33" t="s">
        <v>722</v>
      </c>
      <c r="J474" s="33" t="s">
        <v>723</v>
      </c>
      <c r="K474" s="33" t="s">
        <v>2538</v>
      </c>
      <c r="L474" s="41">
        <v>1</v>
      </c>
      <c r="M474" s="38" t="s">
        <v>34</v>
      </c>
      <c r="N474" s="63">
        <v>1</v>
      </c>
      <c r="O474" s="64">
        <f>IF(B474&gt;0,_xlfn.COUNTIFS($B$24:B474,B474,$H$24:H474,H474),"")</f>
        <v>1</v>
      </c>
      <c r="P474" s="65"/>
      <c r="Q474" s="66" t="str">
        <f t="shared" si="24"/>
        <v>등록</v>
      </c>
      <c r="R474" s="34" t="s">
        <v>52</v>
      </c>
      <c r="S474" s="30"/>
    </row>
    <row r="475" spans="1:19" ht="17.25" customHeight="1" hidden="1" outlineLevel="1">
      <c r="A475" s="58" t="str">
        <f t="shared" si="22"/>
        <v>4128152340외주1</v>
      </c>
      <c r="B475" s="37">
        <v>4128152340</v>
      </c>
      <c r="C475" s="59" t="s">
        <v>1254</v>
      </c>
      <c r="D475" s="59" t="s">
        <v>1417</v>
      </c>
      <c r="E475" s="59" t="s">
        <v>97</v>
      </c>
      <c r="F475" s="60" t="str">
        <f t="shared" si="23"/>
        <v>외주</v>
      </c>
      <c r="G475" s="61" t="s">
        <v>44</v>
      </c>
      <c r="H475" s="62">
        <v>291</v>
      </c>
      <c r="I475" s="33" t="s">
        <v>2539</v>
      </c>
      <c r="J475" s="33" t="s">
        <v>2540</v>
      </c>
      <c r="K475" s="33" t="s">
        <v>2541</v>
      </c>
      <c r="L475" s="41">
        <v>1</v>
      </c>
      <c r="M475" s="38" t="s">
        <v>34</v>
      </c>
      <c r="N475" s="63">
        <v>1</v>
      </c>
      <c r="O475" s="64">
        <f>IF(B475&gt;0,_xlfn.COUNTIFS($B$24:B475,B475,$H$24:H475,H475),"")</f>
        <v>1</v>
      </c>
      <c r="P475" s="65"/>
      <c r="Q475" s="66" t="str">
        <f t="shared" si="24"/>
        <v>탈락</v>
      </c>
      <c r="R475" s="34" t="s">
        <v>45</v>
      </c>
      <c r="S475" s="30"/>
    </row>
    <row r="476" spans="1:19" ht="17.25" customHeight="1" hidden="1" outlineLevel="1">
      <c r="A476" s="58" t="str">
        <f t="shared" si="22"/>
        <v>2148759208외주1</v>
      </c>
      <c r="B476" s="37">
        <v>2148759208</v>
      </c>
      <c r="C476" s="59" t="s">
        <v>618</v>
      </c>
      <c r="D476" s="59" t="s">
        <v>619</v>
      </c>
      <c r="E476" s="59" t="s">
        <v>42</v>
      </c>
      <c r="F476" s="60" t="str">
        <f t="shared" si="23"/>
        <v>외주</v>
      </c>
      <c r="G476" s="61" t="s">
        <v>44</v>
      </c>
      <c r="H476" s="62">
        <v>292</v>
      </c>
      <c r="I476" s="33" t="s">
        <v>620</v>
      </c>
      <c r="J476" s="33" t="s">
        <v>621</v>
      </c>
      <c r="K476" s="33" t="s">
        <v>2542</v>
      </c>
      <c r="L476" s="41">
        <v>2</v>
      </c>
      <c r="M476" s="38" t="s">
        <v>34</v>
      </c>
      <c r="N476" s="63">
        <v>1</v>
      </c>
      <c r="O476" s="64">
        <f>IF(B476&gt;0,_xlfn.COUNTIFS($B$24:B476,B476,$H$24:H476,H476),"")</f>
        <v>1</v>
      </c>
      <c r="P476" s="65"/>
      <c r="Q476" s="66" t="str">
        <f t="shared" si="24"/>
        <v>탈락</v>
      </c>
      <c r="R476" s="34" t="s">
        <v>45</v>
      </c>
      <c r="S476" s="30"/>
    </row>
    <row r="477" spans="1:19" ht="17.25" customHeight="1" hidden="1" outlineLevel="1">
      <c r="A477" s="58" t="str">
        <f t="shared" si="22"/>
        <v>2148759208외주2</v>
      </c>
      <c r="B477" s="37">
        <v>2148759208</v>
      </c>
      <c r="C477" s="59" t="s">
        <v>618</v>
      </c>
      <c r="D477" s="59" t="s">
        <v>619</v>
      </c>
      <c r="E477" s="59" t="s">
        <v>1952</v>
      </c>
      <c r="F477" s="60" t="str">
        <f t="shared" si="23"/>
        <v>외주</v>
      </c>
      <c r="G477" s="61" t="s">
        <v>31</v>
      </c>
      <c r="H477" s="62">
        <v>292</v>
      </c>
      <c r="I477" s="33" t="s">
        <v>620</v>
      </c>
      <c r="J477" s="33" t="s">
        <v>621</v>
      </c>
      <c r="K477" s="33" t="s">
        <v>2542</v>
      </c>
      <c r="L477" s="41">
        <v>2</v>
      </c>
      <c r="M477" s="38" t="s">
        <v>34</v>
      </c>
      <c r="N477" s="63">
        <v>2</v>
      </c>
      <c r="O477" s="64">
        <f>IF(B477&gt;0,_xlfn.COUNTIFS($B$24:B477,B477,$H$24:H477,H477),"")</f>
        <v>2</v>
      </c>
      <c r="P477" s="65"/>
      <c r="Q477" s="66" t="str">
        <f t="shared" si="24"/>
        <v>등록</v>
      </c>
      <c r="R477" s="34" t="s">
        <v>52</v>
      </c>
      <c r="S477" s="30"/>
    </row>
    <row r="478" spans="1:19" ht="17.25" customHeight="1" hidden="1" outlineLevel="1">
      <c r="A478" s="58" t="str">
        <f t="shared" si="22"/>
        <v>1378122168외주1</v>
      </c>
      <c r="B478" s="37">
        <v>1378122168</v>
      </c>
      <c r="C478" s="59" t="s">
        <v>2543</v>
      </c>
      <c r="D478" s="59" t="s">
        <v>2544</v>
      </c>
      <c r="E478" s="59" t="s">
        <v>166</v>
      </c>
      <c r="F478" s="60" t="str">
        <f t="shared" si="23"/>
        <v>외주</v>
      </c>
      <c r="G478" s="61" t="s">
        <v>31</v>
      </c>
      <c r="H478" s="62">
        <v>293</v>
      </c>
      <c r="I478" s="33" t="s">
        <v>2545</v>
      </c>
      <c r="J478" s="33" t="s">
        <v>2546</v>
      </c>
      <c r="K478" s="33" t="s">
        <v>2547</v>
      </c>
      <c r="L478" s="41">
        <v>1</v>
      </c>
      <c r="M478" s="38" t="s">
        <v>34</v>
      </c>
      <c r="N478" s="63">
        <v>1</v>
      </c>
      <c r="O478" s="64">
        <f>IF(B478&gt;0,_xlfn.COUNTIFS($B$24:B478,B478,$H$24:H478,H478),"")</f>
        <v>1</v>
      </c>
      <c r="P478" s="65"/>
      <c r="Q478" s="66" t="str">
        <f t="shared" si="24"/>
        <v>등록</v>
      </c>
      <c r="R478" s="34" t="s">
        <v>36</v>
      </c>
      <c r="S478" s="30"/>
    </row>
    <row r="479" spans="1:19" ht="17.25" customHeight="1" hidden="1" outlineLevel="1">
      <c r="A479" s="58" t="str">
        <f t="shared" si="22"/>
        <v>2038148752외주1</v>
      </c>
      <c r="B479" s="37">
        <v>2038148752</v>
      </c>
      <c r="C479" s="59" t="s">
        <v>996</v>
      </c>
      <c r="D479" s="59" t="s">
        <v>997</v>
      </c>
      <c r="E479" s="59" t="s">
        <v>137</v>
      </c>
      <c r="F479" s="60" t="str">
        <f t="shared" si="23"/>
        <v>외주</v>
      </c>
      <c r="G479" s="61" t="s">
        <v>31</v>
      </c>
      <c r="H479" s="62">
        <v>294</v>
      </c>
      <c r="I479" s="33" t="s">
        <v>998</v>
      </c>
      <c r="J479" s="33" t="s">
        <v>999</v>
      </c>
      <c r="K479" s="33" t="s">
        <v>2548</v>
      </c>
      <c r="L479" s="41">
        <v>1</v>
      </c>
      <c r="M479" s="38" t="s">
        <v>34</v>
      </c>
      <c r="N479" s="63">
        <v>1</v>
      </c>
      <c r="O479" s="64">
        <f>IF(B479&gt;0,_xlfn.COUNTIFS($B$24:B479,B479,$H$24:H479,H479),"")</f>
        <v>1</v>
      </c>
      <c r="P479" s="65"/>
      <c r="Q479" s="66" t="str">
        <f t="shared" si="24"/>
        <v>등록</v>
      </c>
      <c r="R479" s="34" t="s">
        <v>36</v>
      </c>
      <c r="S479" s="30"/>
    </row>
    <row r="480" spans="1:19" ht="17.25" customHeight="1" hidden="1" outlineLevel="1">
      <c r="A480" s="58" t="str">
        <f t="shared" si="22"/>
        <v>6178602756외주1</v>
      </c>
      <c r="B480" s="37">
        <v>6178602756</v>
      </c>
      <c r="C480" s="59" t="s">
        <v>2549</v>
      </c>
      <c r="D480" s="59" t="s">
        <v>2550</v>
      </c>
      <c r="E480" s="59" t="s">
        <v>39</v>
      </c>
      <c r="F480" s="60" t="str">
        <f t="shared" si="23"/>
        <v>외주</v>
      </c>
      <c r="G480" s="61" t="s">
        <v>31</v>
      </c>
      <c r="H480" s="62">
        <v>295</v>
      </c>
      <c r="I480" s="33" t="s">
        <v>2551</v>
      </c>
      <c r="J480" s="33" t="s">
        <v>2552</v>
      </c>
      <c r="K480" s="33" t="s">
        <v>2553</v>
      </c>
      <c r="L480" s="41">
        <v>3</v>
      </c>
      <c r="M480" s="38" t="s">
        <v>34</v>
      </c>
      <c r="N480" s="63">
        <v>1</v>
      </c>
      <c r="O480" s="64">
        <f>IF(B480&gt;0,_xlfn.COUNTIFS($B$24:B480,B480,$H$24:H480,H480),"")</f>
        <v>1</v>
      </c>
      <c r="P480" s="65"/>
      <c r="Q480" s="66" t="str">
        <f t="shared" si="24"/>
        <v>등록</v>
      </c>
      <c r="R480" s="34" t="s">
        <v>36</v>
      </c>
      <c r="S480" s="30"/>
    </row>
    <row r="481" spans="1:19" ht="17.25" customHeight="1" hidden="1" outlineLevel="1">
      <c r="A481" s="58" t="str">
        <f t="shared" si="22"/>
        <v>6178602756외주2</v>
      </c>
      <c r="B481" s="37">
        <v>6178602756</v>
      </c>
      <c r="C481" s="59" t="s">
        <v>2549</v>
      </c>
      <c r="D481" s="59" t="s">
        <v>2550</v>
      </c>
      <c r="E481" s="59" t="s">
        <v>48</v>
      </c>
      <c r="F481" s="60" t="str">
        <f t="shared" si="23"/>
        <v>외주</v>
      </c>
      <c r="G481" s="61" t="s">
        <v>31</v>
      </c>
      <c r="H481" s="62">
        <v>295</v>
      </c>
      <c r="I481" s="33" t="s">
        <v>2551</v>
      </c>
      <c r="J481" s="33" t="s">
        <v>2552</v>
      </c>
      <c r="K481" s="33" t="s">
        <v>2553</v>
      </c>
      <c r="L481" s="41">
        <v>3</v>
      </c>
      <c r="M481" s="38" t="s">
        <v>34</v>
      </c>
      <c r="N481" s="63">
        <v>2</v>
      </c>
      <c r="O481" s="64">
        <f>IF(B481&gt;0,_xlfn.COUNTIFS($B$24:B481,B481,$H$24:H481,H481),"")</f>
        <v>2</v>
      </c>
      <c r="P481" s="65"/>
      <c r="Q481" s="66" t="str">
        <f t="shared" si="24"/>
        <v>등록</v>
      </c>
      <c r="R481" s="34" t="s">
        <v>52</v>
      </c>
      <c r="S481" s="30"/>
    </row>
    <row r="482" spans="1:19" ht="17.25" customHeight="1" hidden="1" outlineLevel="1">
      <c r="A482" s="58" t="str">
        <f t="shared" si="22"/>
        <v>6178602756외주3</v>
      </c>
      <c r="B482" s="37">
        <v>6178602756</v>
      </c>
      <c r="C482" s="59" t="s">
        <v>2549</v>
      </c>
      <c r="D482" s="59" t="s">
        <v>2550</v>
      </c>
      <c r="E482" s="59" t="s">
        <v>247</v>
      </c>
      <c r="F482" s="60" t="str">
        <f t="shared" si="23"/>
        <v>외주</v>
      </c>
      <c r="G482" s="61" t="s">
        <v>31</v>
      </c>
      <c r="H482" s="62">
        <v>295</v>
      </c>
      <c r="I482" s="33" t="s">
        <v>2551</v>
      </c>
      <c r="J482" s="33" t="s">
        <v>2552</v>
      </c>
      <c r="K482" s="33" t="s">
        <v>2553</v>
      </c>
      <c r="L482" s="41">
        <v>3</v>
      </c>
      <c r="M482" s="38" t="s">
        <v>34</v>
      </c>
      <c r="N482" s="63">
        <v>3</v>
      </c>
      <c r="O482" s="64">
        <f>IF(B482&gt;0,_xlfn.COUNTIFS($B$24:B482,B482,$H$24:H482,H482),"")</f>
        <v>3</v>
      </c>
      <c r="P482" s="65"/>
      <c r="Q482" s="66" t="str">
        <f t="shared" si="24"/>
        <v>등록</v>
      </c>
      <c r="R482" s="34" t="s">
        <v>52</v>
      </c>
      <c r="S482" s="30"/>
    </row>
    <row r="483" spans="1:19" ht="17.25" customHeight="1" hidden="1" outlineLevel="1">
      <c r="A483" s="58" t="str">
        <f t="shared" si="22"/>
        <v>1098614917외주1</v>
      </c>
      <c r="B483" s="37">
        <v>1098614917</v>
      </c>
      <c r="C483" s="59" t="s">
        <v>2554</v>
      </c>
      <c r="D483" s="59" t="s">
        <v>2555</v>
      </c>
      <c r="E483" s="59" t="s">
        <v>80</v>
      </c>
      <c r="F483" s="60" t="str">
        <f t="shared" si="23"/>
        <v>외주</v>
      </c>
      <c r="G483" s="61" t="s">
        <v>44</v>
      </c>
      <c r="H483" s="62">
        <v>296</v>
      </c>
      <c r="I483" s="33" t="s">
        <v>2556</v>
      </c>
      <c r="J483" s="33" t="s">
        <v>2557</v>
      </c>
      <c r="K483" s="33" t="s">
        <v>2558</v>
      </c>
      <c r="L483" s="41">
        <v>1</v>
      </c>
      <c r="M483" s="38" t="s">
        <v>34</v>
      </c>
      <c r="N483" s="63">
        <v>1</v>
      </c>
      <c r="O483" s="64">
        <f>IF(B483&gt;0,_xlfn.COUNTIFS($B$24:B483,B483,$H$24:H483,H483),"")</f>
        <v>1</v>
      </c>
      <c r="P483" s="65"/>
      <c r="Q483" s="66" t="str">
        <f t="shared" si="24"/>
        <v>탈락</v>
      </c>
      <c r="R483" s="34" t="s">
        <v>45</v>
      </c>
      <c r="S483" s="30"/>
    </row>
    <row r="484" spans="1:19" ht="17.25" customHeight="1" hidden="1" outlineLevel="1">
      <c r="A484" s="58" t="str">
        <f t="shared" si="22"/>
        <v>2208110402외주1</v>
      </c>
      <c r="B484" s="37">
        <v>2208110402</v>
      </c>
      <c r="C484" s="59" t="s">
        <v>1225</v>
      </c>
      <c r="D484" s="59" t="s">
        <v>1386</v>
      </c>
      <c r="E484" s="59" t="s">
        <v>39</v>
      </c>
      <c r="F484" s="60" t="str">
        <f t="shared" si="23"/>
        <v>외주</v>
      </c>
      <c r="G484" s="61" t="s">
        <v>44</v>
      </c>
      <c r="H484" s="62">
        <v>297</v>
      </c>
      <c r="I484" s="33" t="s">
        <v>1620</v>
      </c>
      <c r="J484" s="33" t="s">
        <v>1621</v>
      </c>
      <c r="K484" s="33" t="s">
        <v>2559</v>
      </c>
      <c r="L484" s="41">
        <v>3</v>
      </c>
      <c r="M484" s="38" t="s">
        <v>34</v>
      </c>
      <c r="N484" s="63">
        <v>1</v>
      </c>
      <c r="O484" s="64">
        <f>IF(B484&gt;0,_xlfn.COUNTIFS($B$24:B484,B484,$H$24:H484,H484),"")</f>
        <v>1</v>
      </c>
      <c r="P484" s="65"/>
      <c r="Q484" s="66" t="str">
        <f t="shared" si="24"/>
        <v>탈락</v>
      </c>
      <c r="R484" s="34" t="s">
        <v>45</v>
      </c>
      <c r="S484" s="30"/>
    </row>
    <row r="485" spans="1:19" ht="17.25" customHeight="1" hidden="1" outlineLevel="1">
      <c r="A485" s="58" t="str">
        <f t="shared" si="22"/>
        <v>2208110402외주2</v>
      </c>
      <c r="B485" s="37">
        <v>2208110402</v>
      </c>
      <c r="C485" s="59" t="s">
        <v>1225</v>
      </c>
      <c r="D485" s="59" t="s">
        <v>1386</v>
      </c>
      <c r="E485" s="59" t="s">
        <v>42</v>
      </c>
      <c r="F485" s="60" t="str">
        <f t="shared" si="23"/>
        <v>외주</v>
      </c>
      <c r="G485" s="61" t="s">
        <v>44</v>
      </c>
      <c r="H485" s="62">
        <v>297</v>
      </c>
      <c r="I485" s="33" t="s">
        <v>1620</v>
      </c>
      <c r="J485" s="33" t="s">
        <v>1621</v>
      </c>
      <c r="K485" s="33" t="s">
        <v>2559</v>
      </c>
      <c r="L485" s="41">
        <v>3</v>
      </c>
      <c r="M485" s="38" t="s">
        <v>34</v>
      </c>
      <c r="N485" s="63">
        <v>2</v>
      </c>
      <c r="O485" s="64">
        <f>IF(B485&gt;0,_xlfn.COUNTIFS($B$24:B485,B485,$H$24:H485,H485),"")</f>
        <v>2</v>
      </c>
      <c r="P485" s="65"/>
      <c r="Q485" s="66" t="str">
        <f t="shared" si="24"/>
        <v>탈락</v>
      </c>
      <c r="R485" s="34" t="s">
        <v>45</v>
      </c>
      <c r="S485" s="30"/>
    </row>
    <row r="486" spans="1:19" ht="17.25" customHeight="1" hidden="1" outlineLevel="1">
      <c r="A486" s="58" t="str">
        <f t="shared" si="22"/>
        <v>2208110402외주3</v>
      </c>
      <c r="B486" s="37">
        <v>2208110402</v>
      </c>
      <c r="C486" s="59" t="s">
        <v>1225</v>
      </c>
      <c r="D486" s="59" t="s">
        <v>1386</v>
      </c>
      <c r="E486" s="59" t="s">
        <v>43</v>
      </c>
      <c r="F486" s="60" t="str">
        <f t="shared" si="23"/>
        <v>외주</v>
      </c>
      <c r="G486" s="61" t="s">
        <v>44</v>
      </c>
      <c r="H486" s="62">
        <v>297</v>
      </c>
      <c r="I486" s="33" t="s">
        <v>1620</v>
      </c>
      <c r="J486" s="33" t="s">
        <v>1621</v>
      </c>
      <c r="K486" s="33" t="s">
        <v>2559</v>
      </c>
      <c r="L486" s="41">
        <v>3</v>
      </c>
      <c r="M486" s="38" t="s">
        <v>34</v>
      </c>
      <c r="N486" s="63">
        <v>3</v>
      </c>
      <c r="O486" s="64">
        <f>IF(B486&gt;0,_xlfn.COUNTIFS($B$24:B486,B486,$H$24:H486,H486),"")</f>
        <v>3</v>
      </c>
      <c r="P486" s="65"/>
      <c r="Q486" s="66" t="str">
        <f t="shared" si="24"/>
        <v>탈락</v>
      </c>
      <c r="R486" s="34" t="s">
        <v>45</v>
      </c>
      <c r="S486" s="30"/>
    </row>
    <row r="487" spans="1:19" ht="17.25" customHeight="1" hidden="1" outlineLevel="1">
      <c r="A487" s="58" t="str">
        <f t="shared" si="22"/>
        <v>1228628296외주1</v>
      </c>
      <c r="B487" s="37">
        <v>1228628296</v>
      </c>
      <c r="C487" s="59" t="s">
        <v>2560</v>
      </c>
      <c r="D487" s="59" t="s">
        <v>2561</v>
      </c>
      <c r="E487" s="59" t="s">
        <v>138</v>
      </c>
      <c r="F487" s="60" t="str">
        <f t="shared" si="23"/>
        <v>외주</v>
      </c>
      <c r="G487" s="61" t="s">
        <v>44</v>
      </c>
      <c r="H487" s="62">
        <v>298</v>
      </c>
      <c r="I487" s="33" t="s">
        <v>2562</v>
      </c>
      <c r="J487" s="33" t="s">
        <v>2563</v>
      </c>
      <c r="K487" s="33" t="s">
        <v>2564</v>
      </c>
      <c r="L487" s="41">
        <v>2</v>
      </c>
      <c r="M487" s="38" t="s">
        <v>34</v>
      </c>
      <c r="N487" s="63">
        <v>1</v>
      </c>
      <c r="O487" s="64">
        <f>IF(B487&gt;0,_xlfn.COUNTIFS($B$24:B487,B487,$H$24:H487,H487),"")</f>
        <v>1</v>
      </c>
      <c r="P487" s="65"/>
      <c r="Q487" s="66" t="str">
        <f t="shared" si="24"/>
        <v>탈락</v>
      </c>
      <c r="R487" s="34" t="s">
        <v>45</v>
      </c>
      <c r="S487" s="30"/>
    </row>
    <row r="488" spans="1:19" ht="17.25" customHeight="1" hidden="1" outlineLevel="1">
      <c r="A488" s="58" t="str">
        <f t="shared" si="22"/>
        <v>1228628296외주2</v>
      </c>
      <c r="B488" s="37">
        <v>1228628296</v>
      </c>
      <c r="C488" s="59" t="s">
        <v>2560</v>
      </c>
      <c r="D488" s="59" t="s">
        <v>2561</v>
      </c>
      <c r="E488" s="59" t="s">
        <v>43</v>
      </c>
      <c r="F488" s="60" t="str">
        <f t="shared" si="23"/>
        <v>외주</v>
      </c>
      <c r="G488" s="61" t="s">
        <v>44</v>
      </c>
      <c r="H488" s="62">
        <v>298</v>
      </c>
      <c r="I488" s="33" t="s">
        <v>2562</v>
      </c>
      <c r="J488" s="33" t="s">
        <v>2563</v>
      </c>
      <c r="K488" s="33" t="s">
        <v>2564</v>
      </c>
      <c r="L488" s="41">
        <v>2</v>
      </c>
      <c r="M488" s="38" t="s">
        <v>34</v>
      </c>
      <c r="N488" s="63">
        <v>2</v>
      </c>
      <c r="O488" s="64">
        <f>IF(B488&gt;0,_xlfn.COUNTIFS($B$24:B488,B488,$H$24:H488,H488),"")</f>
        <v>2</v>
      </c>
      <c r="P488" s="65"/>
      <c r="Q488" s="66" t="str">
        <f t="shared" si="24"/>
        <v>탈락</v>
      </c>
      <c r="R488" s="34" t="s">
        <v>45</v>
      </c>
      <c r="S488" s="30"/>
    </row>
    <row r="489" spans="1:19" ht="17.25" customHeight="1" hidden="1" outlineLevel="1">
      <c r="A489" s="58" t="str">
        <f t="shared" si="22"/>
        <v>2158775083외주1</v>
      </c>
      <c r="B489" s="37">
        <v>2158775083</v>
      </c>
      <c r="C489" s="59" t="s">
        <v>530</v>
      </c>
      <c r="D489" s="59" t="s">
        <v>1354</v>
      </c>
      <c r="E489" s="59" t="s">
        <v>80</v>
      </c>
      <c r="F489" s="60" t="str">
        <f t="shared" si="23"/>
        <v>외주</v>
      </c>
      <c r="G489" s="61" t="s">
        <v>31</v>
      </c>
      <c r="H489" s="62">
        <v>299</v>
      </c>
      <c r="I489" s="33" t="s">
        <v>531</v>
      </c>
      <c r="J489" s="33" t="s">
        <v>1544</v>
      </c>
      <c r="K489" s="33" t="s">
        <v>2565</v>
      </c>
      <c r="L489" s="41">
        <v>1</v>
      </c>
      <c r="M489" s="38" t="s">
        <v>34</v>
      </c>
      <c r="N489" s="63">
        <v>1</v>
      </c>
      <c r="O489" s="64">
        <f>IF(B489&gt;0,_xlfn.COUNTIFS($B$24:B489,B489,$H$24:H489,H489),"")</f>
        <v>1</v>
      </c>
      <c r="P489" s="65"/>
      <c r="Q489" s="66" t="str">
        <f t="shared" si="24"/>
        <v>등록</v>
      </c>
      <c r="R489" s="34" t="s">
        <v>52</v>
      </c>
      <c r="S489" s="30"/>
    </row>
    <row r="490" spans="1:19" ht="17.25" customHeight="1" hidden="1" outlineLevel="1">
      <c r="A490" s="58" t="str">
        <f t="shared" si="22"/>
        <v>2068146544외주1</v>
      </c>
      <c r="B490" s="37">
        <v>2068146544</v>
      </c>
      <c r="C490" s="59" t="s">
        <v>709</v>
      </c>
      <c r="D490" s="59" t="s">
        <v>710</v>
      </c>
      <c r="E490" s="59" t="s">
        <v>30</v>
      </c>
      <c r="F490" s="60" t="str">
        <f t="shared" si="23"/>
        <v>외주</v>
      </c>
      <c r="G490" s="61" t="s">
        <v>31</v>
      </c>
      <c r="H490" s="62">
        <v>300</v>
      </c>
      <c r="I490" s="33" t="s">
        <v>711</v>
      </c>
      <c r="J490" s="33" t="s">
        <v>712</v>
      </c>
      <c r="K490" s="33" t="s">
        <v>2566</v>
      </c>
      <c r="L490" s="41">
        <v>1</v>
      </c>
      <c r="M490" s="38" t="s">
        <v>34</v>
      </c>
      <c r="N490" s="63">
        <v>1</v>
      </c>
      <c r="O490" s="64">
        <f>IF(B490&gt;0,_xlfn.COUNTIFS($B$24:B490,B490,$H$24:H490,H490),"")</f>
        <v>1</v>
      </c>
      <c r="P490" s="65"/>
      <c r="Q490" s="66" t="str">
        <f t="shared" si="24"/>
        <v>등록</v>
      </c>
      <c r="R490" s="34" t="s">
        <v>36</v>
      </c>
      <c r="S490" s="30"/>
    </row>
    <row r="491" spans="1:19" ht="17.25" customHeight="1" hidden="1" outlineLevel="1">
      <c r="A491" s="58" t="str">
        <f t="shared" si="22"/>
        <v>5038178874외주1</v>
      </c>
      <c r="B491" s="37">
        <v>5038178874</v>
      </c>
      <c r="C491" s="59" t="s">
        <v>1090</v>
      </c>
      <c r="D491" s="59" t="s">
        <v>1091</v>
      </c>
      <c r="E491" s="59" t="s">
        <v>55</v>
      </c>
      <c r="F491" s="60" t="str">
        <f t="shared" si="23"/>
        <v>외주</v>
      </c>
      <c r="G491" s="61" t="s">
        <v>31</v>
      </c>
      <c r="H491" s="62">
        <v>301</v>
      </c>
      <c r="I491" s="33" t="s">
        <v>1092</v>
      </c>
      <c r="J491" s="33" t="s">
        <v>1093</v>
      </c>
      <c r="K491" s="33" t="s">
        <v>2567</v>
      </c>
      <c r="L491" s="41">
        <v>1</v>
      </c>
      <c r="M491" s="38" t="s">
        <v>34</v>
      </c>
      <c r="N491" s="63">
        <v>1</v>
      </c>
      <c r="O491" s="64">
        <f>IF(B491&gt;0,_xlfn.COUNTIFS($B$24:B491,B491,$H$24:H491,H491),"")</f>
        <v>1</v>
      </c>
      <c r="P491" s="65"/>
      <c r="Q491" s="66" t="str">
        <f t="shared" si="24"/>
        <v>등록</v>
      </c>
      <c r="R491" s="34" t="s">
        <v>52</v>
      </c>
      <c r="S491" s="30"/>
    </row>
    <row r="492" spans="1:19" ht="17.25" customHeight="1" hidden="1" outlineLevel="1">
      <c r="A492" s="58" t="str">
        <f t="shared" si="22"/>
        <v>1048700152외주1</v>
      </c>
      <c r="B492" s="37">
        <v>1048700152</v>
      </c>
      <c r="C492" s="59" t="s">
        <v>2568</v>
      </c>
      <c r="D492" s="59" t="s">
        <v>2569</v>
      </c>
      <c r="E492" s="59" t="s">
        <v>231</v>
      </c>
      <c r="F492" s="60" t="str">
        <f t="shared" si="23"/>
        <v>외주</v>
      </c>
      <c r="G492" s="61" t="s">
        <v>31</v>
      </c>
      <c r="H492" s="62">
        <v>302</v>
      </c>
      <c r="I492" s="33" t="s">
        <v>2570</v>
      </c>
      <c r="J492" s="33" t="s">
        <v>2571</v>
      </c>
      <c r="K492" s="33" t="s">
        <v>2572</v>
      </c>
      <c r="L492" s="41">
        <v>1</v>
      </c>
      <c r="M492" s="38" t="s">
        <v>34</v>
      </c>
      <c r="N492" s="63">
        <v>1</v>
      </c>
      <c r="O492" s="64">
        <f>IF(B492&gt;0,_xlfn.COUNTIFS($B$24:B492,B492,$H$24:H492,H492),"")</f>
        <v>1</v>
      </c>
      <c r="P492" s="65"/>
      <c r="Q492" s="66" t="str">
        <f t="shared" si="24"/>
        <v>등록</v>
      </c>
      <c r="R492" s="34" t="s">
        <v>36</v>
      </c>
      <c r="S492" s="30"/>
    </row>
    <row r="493" spans="1:19" ht="17.25" customHeight="1" hidden="1" outlineLevel="1">
      <c r="A493" s="58" t="str">
        <f t="shared" si="22"/>
        <v>1208607034외주1</v>
      </c>
      <c r="B493" s="37">
        <v>1208607034</v>
      </c>
      <c r="C493" s="59" t="s">
        <v>1076</v>
      </c>
      <c r="D493" s="59" t="s">
        <v>1077</v>
      </c>
      <c r="E493" s="59" t="s">
        <v>613</v>
      </c>
      <c r="F493" s="60" t="str">
        <f t="shared" si="23"/>
        <v>외주</v>
      </c>
      <c r="G493" s="61" t="s">
        <v>31</v>
      </c>
      <c r="H493" s="62">
        <v>303</v>
      </c>
      <c r="I493" s="33" t="s">
        <v>1078</v>
      </c>
      <c r="J493" s="33" t="s">
        <v>1079</v>
      </c>
      <c r="K493" s="33" t="s">
        <v>1080</v>
      </c>
      <c r="L493" s="41">
        <v>2</v>
      </c>
      <c r="M493" s="38" t="s">
        <v>34</v>
      </c>
      <c r="N493" s="63">
        <v>1</v>
      </c>
      <c r="O493" s="64">
        <f>IF(B493&gt;0,_xlfn.COUNTIFS($B$24:B493,B493,$H$24:H493,H493),"")</f>
        <v>1</v>
      </c>
      <c r="P493" s="65"/>
      <c r="Q493" s="66" t="str">
        <f t="shared" si="24"/>
        <v>등록</v>
      </c>
      <c r="R493" s="34" t="s">
        <v>52</v>
      </c>
      <c r="S493" s="30"/>
    </row>
    <row r="494" spans="1:19" ht="17.25" customHeight="1" hidden="1" outlineLevel="1">
      <c r="A494" s="58" t="str">
        <f t="shared" si="22"/>
        <v>1208607034외주2</v>
      </c>
      <c r="B494" s="37">
        <v>1208607034</v>
      </c>
      <c r="C494" s="59" t="s">
        <v>1076</v>
      </c>
      <c r="D494" s="59" t="s">
        <v>1077</v>
      </c>
      <c r="E494" s="59" t="s">
        <v>98</v>
      </c>
      <c r="F494" s="60" t="str">
        <f t="shared" si="23"/>
        <v>외주</v>
      </c>
      <c r="G494" s="61" t="s">
        <v>44</v>
      </c>
      <c r="H494" s="62">
        <v>303</v>
      </c>
      <c r="I494" s="33" t="s">
        <v>1078</v>
      </c>
      <c r="J494" s="33" t="s">
        <v>1079</v>
      </c>
      <c r="K494" s="33" t="s">
        <v>1080</v>
      </c>
      <c r="L494" s="41">
        <v>2</v>
      </c>
      <c r="M494" s="38" t="s">
        <v>34</v>
      </c>
      <c r="N494" s="63">
        <v>2</v>
      </c>
      <c r="O494" s="64">
        <f>IF(B494&gt;0,_xlfn.COUNTIFS($B$24:B494,B494,$H$24:H494,H494),"")</f>
        <v>2</v>
      </c>
      <c r="P494" s="65"/>
      <c r="Q494" s="66" t="str">
        <f t="shared" si="24"/>
        <v>탈락</v>
      </c>
      <c r="R494" s="34" t="s">
        <v>45</v>
      </c>
      <c r="S494" s="30"/>
    </row>
    <row r="495" spans="1:19" ht="17.25" customHeight="1" hidden="1" outlineLevel="1">
      <c r="A495" s="58" t="str">
        <f t="shared" si="22"/>
        <v>1228623777외주1</v>
      </c>
      <c r="B495" s="37">
        <v>1228623777</v>
      </c>
      <c r="C495" s="59" t="s">
        <v>2573</v>
      </c>
      <c r="D495" s="59" t="s">
        <v>2574</v>
      </c>
      <c r="E495" s="59" t="s">
        <v>80</v>
      </c>
      <c r="F495" s="60" t="str">
        <f t="shared" si="23"/>
        <v>외주</v>
      </c>
      <c r="G495" s="61" t="s">
        <v>31</v>
      </c>
      <c r="H495" s="62">
        <v>304</v>
      </c>
      <c r="I495" s="33" t="s">
        <v>2575</v>
      </c>
      <c r="J495" s="33" t="s">
        <v>2576</v>
      </c>
      <c r="K495" s="33" t="s">
        <v>2577</v>
      </c>
      <c r="L495" s="41">
        <v>1</v>
      </c>
      <c r="M495" s="38" t="s">
        <v>34</v>
      </c>
      <c r="N495" s="63">
        <v>1</v>
      </c>
      <c r="O495" s="64">
        <f>IF(B495&gt;0,_xlfn.COUNTIFS($B$24:B495,B495,$H$24:H495,H495),"")</f>
        <v>1</v>
      </c>
      <c r="P495" s="65"/>
      <c r="Q495" s="66" t="str">
        <f t="shared" si="24"/>
        <v>등록</v>
      </c>
      <c r="R495" s="34" t="s">
        <v>52</v>
      </c>
      <c r="S495" s="30"/>
    </row>
    <row r="496" spans="1:19" ht="17.25" customHeight="1" hidden="1" outlineLevel="1">
      <c r="A496" s="58" t="str">
        <f t="shared" si="22"/>
        <v>5058137336외주1</v>
      </c>
      <c r="B496" s="37">
        <v>5058137336</v>
      </c>
      <c r="C496" s="59" t="s">
        <v>394</v>
      </c>
      <c r="D496" s="59" t="s">
        <v>395</v>
      </c>
      <c r="E496" s="59" t="s">
        <v>104</v>
      </c>
      <c r="F496" s="60" t="str">
        <f t="shared" si="23"/>
        <v>외주</v>
      </c>
      <c r="G496" s="61" t="s">
        <v>31</v>
      </c>
      <c r="H496" s="62">
        <v>305</v>
      </c>
      <c r="I496" s="33" t="s">
        <v>396</v>
      </c>
      <c r="J496" s="33" t="s">
        <v>397</v>
      </c>
      <c r="K496" s="33" t="s">
        <v>2578</v>
      </c>
      <c r="L496" s="41">
        <v>1</v>
      </c>
      <c r="M496" s="38" t="s">
        <v>34</v>
      </c>
      <c r="N496" s="63">
        <v>1</v>
      </c>
      <c r="O496" s="64">
        <f>IF(B496&gt;0,_xlfn.COUNTIFS($B$24:B496,B496,$H$24:H496,H496),"")</f>
        <v>1</v>
      </c>
      <c r="P496" s="65"/>
      <c r="Q496" s="66" t="str">
        <f t="shared" si="24"/>
        <v>등록</v>
      </c>
      <c r="R496" s="34" t="s">
        <v>36</v>
      </c>
      <c r="S496" s="30"/>
    </row>
    <row r="497" spans="1:19" ht="17.25" customHeight="1" hidden="1" outlineLevel="1">
      <c r="A497" s="58" t="str">
        <f t="shared" si="22"/>
        <v>1248176654외주1</v>
      </c>
      <c r="B497" s="37">
        <v>1248176654</v>
      </c>
      <c r="C497" s="59" t="s">
        <v>2579</v>
      </c>
      <c r="D497" s="59" t="s">
        <v>2580</v>
      </c>
      <c r="E497" s="59" t="s">
        <v>210</v>
      </c>
      <c r="F497" s="60" t="str">
        <f t="shared" si="23"/>
        <v>외주</v>
      </c>
      <c r="G497" s="61" t="s">
        <v>44</v>
      </c>
      <c r="H497" s="62">
        <v>306</v>
      </c>
      <c r="I497" s="33" t="s">
        <v>2581</v>
      </c>
      <c r="J497" s="33" t="s">
        <v>2582</v>
      </c>
      <c r="K497" s="33" t="s">
        <v>2583</v>
      </c>
      <c r="L497" s="41">
        <v>2</v>
      </c>
      <c r="M497" s="38" t="s">
        <v>34</v>
      </c>
      <c r="N497" s="63">
        <v>1</v>
      </c>
      <c r="O497" s="64">
        <f>IF(B497&gt;0,_xlfn.COUNTIFS($B$24:B497,B497,$H$24:H497,H497),"")</f>
        <v>1</v>
      </c>
      <c r="P497" s="65"/>
      <c r="Q497" s="66" t="str">
        <f t="shared" si="24"/>
        <v>탈락</v>
      </c>
      <c r="R497" s="34" t="s">
        <v>45</v>
      </c>
      <c r="S497" s="30"/>
    </row>
    <row r="498" spans="1:19" ht="17.25" customHeight="1" hidden="1" outlineLevel="1">
      <c r="A498" s="58" t="str">
        <f t="shared" si="22"/>
        <v>1248176654외주2</v>
      </c>
      <c r="B498" s="37">
        <v>1248176654</v>
      </c>
      <c r="C498" s="59" t="s">
        <v>2579</v>
      </c>
      <c r="D498" s="59" t="s">
        <v>2580</v>
      </c>
      <c r="E498" s="59" t="s">
        <v>39</v>
      </c>
      <c r="F498" s="60" t="str">
        <f t="shared" si="23"/>
        <v>외주</v>
      </c>
      <c r="G498" s="61" t="s">
        <v>44</v>
      </c>
      <c r="H498" s="62">
        <v>306</v>
      </c>
      <c r="I498" s="33" t="s">
        <v>2581</v>
      </c>
      <c r="J498" s="33" t="s">
        <v>2582</v>
      </c>
      <c r="K498" s="33" t="s">
        <v>2583</v>
      </c>
      <c r="L498" s="41">
        <v>2</v>
      </c>
      <c r="M498" s="38" t="s">
        <v>34</v>
      </c>
      <c r="N498" s="63">
        <v>2</v>
      </c>
      <c r="O498" s="64">
        <f>IF(B498&gt;0,_xlfn.COUNTIFS($B$24:B498,B498,$H$24:H498,H498),"")</f>
        <v>2</v>
      </c>
      <c r="P498" s="65"/>
      <c r="Q498" s="66" t="str">
        <f t="shared" si="24"/>
        <v>탈락</v>
      </c>
      <c r="R498" s="34" t="s">
        <v>45</v>
      </c>
      <c r="S498" s="30"/>
    </row>
    <row r="499" spans="1:19" ht="17.25" customHeight="1" hidden="1" outlineLevel="1">
      <c r="A499" s="58" t="str">
        <f t="shared" si="22"/>
        <v>2198128106외주1</v>
      </c>
      <c r="B499" s="37">
        <v>2198128106</v>
      </c>
      <c r="C499" s="59" t="s">
        <v>2584</v>
      </c>
      <c r="D499" s="59" t="s">
        <v>2585</v>
      </c>
      <c r="E499" s="59" t="s">
        <v>39</v>
      </c>
      <c r="F499" s="60" t="str">
        <f t="shared" si="23"/>
        <v>외주</v>
      </c>
      <c r="G499" s="61" t="s">
        <v>31</v>
      </c>
      <c r="H499" s="62">
        <v>307</v>
      </c>
      <c r="I499" s="33" t="s">
        <v>2586</v>
      </c>
      <c r="J499" s="33" t="s">
        <v>2587</v>
      </c>
      <c r="K499" s="33" t="s">
        <v>2588</v>
      </c>
      <c r="L499" s="41">
        <v>1</v>
      </c>
      <c r="M499" s="38" t="s">
        <v>34</v>
      </c>
      <c r="N499" s="63">
        <v>1</v>
      </c>
      <c r="O499" s="64">
        <f>IF(B499&gt;0,_xlfn.COUNTIFS($B$24:B499,B499,$H$24:H499,H499),"")</f>
        <v>1</v>
      </c>
      <c r="P499" s="65"/>
      <c r="Q499" s="66" t="str">
        <f t="shared" si="24"/>
        <v>등록</v>
      </c>
      <c r="R499" s="34" t="s">
        <v>36</v>
      </c>
      <c r="S499" s="30"/>
    </row>
    <row r="500" spans="1:19" ht="17.25" customHeight="1" hidden="1" outlineLevel="1">
      <c r="A500" s="58" t="str">
        <f t="shared" si="22"/>
        <v>2148607566외주1</v>
      </c>
      <c r="B500" s="37">
        <v>2148607566</v>
      </c>
      <c r="C500" s="59" t="s">
        <v>701</v>
      </c>
      <c r="D500" s="59" t="s">
        <v>702</v>
      </c>
      <c r="E500" s="59" t="s">
        <v>91</v>
      </c>
      <c r="F500" s="60" t="str">
        <f t="shared" si="23"/>
        <v>외주</v>
      </c>
      <c r="G500" s="61" t="s">
        <v>31</v>
      </c>
      <c r="H500" s="62">
        <v>308</v>
      </c>
      <c r="I500" s="33" t="s">
        <v>703</v>
      </c>
      <c r="J500" s="33" t="s">
        <v>704</v>
      </c>
      <c r="K500" s="33" t="s">
        <v>2589</v>
      </c>
      <c r="L500" s="41">
        <v>1</v>
      </c>
      <c r="M500" s="38" t="s">
        <v>34</v>
      </c>
      <c r="N500" s="63">
        <v>1</v>
      </c>
      <c r="O500" s="64">
        <f>IF(B500&gt;0,_xlfn.COUNTIFS($B$24:B500,B500,$H$24:H500,H500),"")</f>
        <v>1</v>
      </c>
      <c r="P500" s="65"/>
      <c r="Q500" s="66" t="str">
        <f t="shared" si="24"/>
        <v>등록</v>
      </c>
      <c r="R500" s="34" t="s">
        <v>52</v>
      </c>
      <c r="S500" s="30"/>
    </row>
    <row r="501" spans="1:19" ht="17.25" customHeight="1" hidden="1" outlineLevel="1">
      <c r="A501" s="58" t="str">
        <f t="shared" si="22"/>
        <v>4158111498외주1</v>
      </c>
      <c r="B501" s="37">
        <v>4158111498</v>
      </c>
      <c r="C501" s="59" t="s">
        <v>907</v>
      </c>
      <c r="D501" s="59" t="s">
        <v>1381</v>
      </c>
      <c r="E501" s="59" t="s">
        <v>59</v>
      </c>
      <c r="F501" s="60" t="str">
        <f t="shared" si="23"/>
        <v>외주</v>
      </c>
      <c r="G501" s="61" t="s">
        <v>44</v>
      </c>
      <c r="H501" s="62">
        <v>309</v>
      </c>
      <c r="I501" s="33" t="s">
        <v>798</v>
      </c>
      <c r="J501" s="33" t="s">
        <v>799</v>
      </c>
      <c r="K501" s="33" t="s">
        <v>2590</v>
      </c>
      <c r="L501" s="41">
        <v>2</v>
      </c>
      <c r="M501" s="38" t="s">
        <v>34</v>
      </c>
      <c r="N501" s="63">
        <v>1</v>
      </c>
      <c r="O501" s="64">
        <f>IF(B501&gt;0,_xlfn.COUNTIFS($B$24:B501,B501,$H$24:H501,H501),"")</f>
        <v>1</v>
      </c>
      <c r="P501" s="65"/>
      <c r="Q501" s="66" t="str">
        <f t="shared" si="24"/>
        <v>탈락</v>
      </c>
      <c r="R501" s="34" t="s">
        <v>45</v>
      </c>
      <c r="S501" s="30"/>
    </row>
    <row r="502" spans="1:19" ht="17.25" customHeight="1" hidden="1" outlineLevel="1">
      <c r="A502" s="58" t="str">
        <f t="shared" si="22"/>
        <v>6088125162외주1</v>
      </c>
      <c r="B502" s="37">
        <v>6088125162</v>
      </c>
      <c r="C502" s="59" t="s">
        <v>1223</v>
      </c>
      <c r="D502" s="59" t="s">
        <v>1385</v>
      </c>
      <c r="E502" s="59" t="s">
        <v>70</v>
      </c>
      <c r="F502" s="60" t="str">
        <f t="shared" si="23"/>
        <v>외주</v>
      </c>
      <c r="G502" s="61" t="s">
        <v>44</v>
      </c>
      <c r="H502" s="62">
        <v>310</v>
      </c>
      <c r="I502" s="33" t="s">
        <v>1616</v>
      </c>
      <c r="J502" s="33" t="s">
        <v>1617</v>
      </c>
      <c r="K502" s="33" t="s">
        <v>2591</v>
      </c>
      <c r="L502" s="41">
        <v>1</v>
      </c>
      <c r="M502" s="38" t="s">
        <v>34</v>
      </c>
      <c r="N502" s="63">
        <v>1</v>
      </c>
      <c r="O502" s="64">
        <f>IF(B502&gt;0,_xlfn.COUNTIFS($B$24:B502,B502,$H$24:H502,H502),"")</f>
        <v>1</v>
      </c>
      <c r="P502" s="65"/>
      <c r="Q502" s="66" t="str">
        <f t="shared" si="24"/>
        <v>탈락</v>
      </c>
      <c r="R502" s="34" t="s">
        <v>45</v>
      </c>
      <c r="S502" s="30"/>
    </row>
    <row r="503" spans="1:19" ht="17.25" customHeight="1" hidden="1" outlineLevel="1">
      <c r="A503" s="58" t="str">
        <f t="shared" si="22"/>
        <v>6218119697외주1</v>
      </c>
      <c r="B503" s="37">
        <v>6218119697</v>
      </c>
      <c r="C503" s="59" t="s">
        <v>804</v>
      </c>
      <c r="D503" s="59" t="s">
        <v>805</v>
      </c>
      <c r="E503" s="59" t="s">
        <v>70</v>
      </c>
      <c r="F503" s="60" t="str">
        <f t="shared" si="23"/>
        <v>외주</v>
      </c>
      <c r="G503" s="61" t="s">
        <v>44</v>
      </c>
      <c r="H503" s="62">
        <v>311</v>
      </c>
      <c r="I503" s="33" t="s">
        <v>806</v>
      </c>
      <c r="J503" s="33" t="s">
        <v>807</v>
      </c>
      <c r="K503" s="33" t="s">
        <v>2592</v>
      </c>
      <c r="L503" s="41">
        <v>1</v>
      </c>
      <c r="M503" s="38" t="s">
        <v>34</v>
      </c>
      <c r="N503" s="63">
        <v>1</v>
      </c>
      <c r="O503" s="64">
        <f>IF(B503&gt;0,_xlfn.COUNTIFS($B$24:B503,B503,$H$24:H503,H503),"")</f>
        <v>1</v>
      </c>
      <c r="P503" s="65"/>
      <c r="Q503" s="66" t="str">
        <f t="shared" si="24"/>
        <v>탈락</v>
      </c>
      <c r="R503" s="34" t="s">
        <v>45</v>
      </c>
      <c r="S503" s="30"/>
    </row>
    <row r="504" spans="1:19" ht="17.25" customHeight="1" hidden="1" outlineLevel="1">
      <c r="A504" s="58" t="str">
        <f t="shared" si="22"/>
        <v>5028145609외주1</v>
      </c>
      <c r="B504" s="37">
        <v>5028145609</v>
      </c>
      <c r="C504" s="59" t="s">
        <v>2593</v>
      </c>
      <c r="D504" s="59" t="s">
        <v>2594</v>
      </c>
      <c r="E504" s="59" t="s">
        <v>231</v>
      </c>
      <c r="F504" s="60" t="str">
        <f t="shared" si="23"/>
        <v>외주</v>
      </c>
      <c r="G504" s="61" t="s">
        <v>31</v>
      </c>
      <c r="H504" s="62">
        <v>312</v>
      </c>
      <c r="I504" s="33" t="s">
        <v>2595</v>
      </c>
      <c r="J504" s="33" t="s">
        <v>2596</v>
      </c>
      <c r="K504" s="33" t="s">
        <v>2597</v>
      </c>
      <c r="L504" s="41">
        <v>3</v>
      </c>
      <c r="M504" s="38" t="s">
        <v>34</v>
      </c>
      <c r="N504" s="63">
        <v>1</v>
      </c>
      <c r="O504" s="64">
        <f>IF(B504&gt;0,_xlfn.COUNTIFS($B$24:B504,B504,$H$24:H504,H504),"")</f>
        <v>1</v>
      </c>
      <c r="P504" s="65"/>
      <c r="Q504" s="66" t="str">
        <f t="shared" si="24"/>
        <v>등록</v>
      </c>
      <c r="R504" s="34" t="s">
        <v>52</v>
      </c>
      <c r="S504" s="30"/>
    </row>
    <row r="505" spans="1:19" ht="17.25" customHeight="1" hidden="1" outlineLevel="1">
      <c r="A505" s="58" t="str">
        <f t="shared" si="22"/>
        <v>5028145609외주2</v>
      </c>
      <c r="B505" s="37">
        <v>5028145609</v>
      </c>
      <c r="C505" s="59" t="s">
        <v>2593</v>
      </c>
      <c r="D505" s="59" t="s">
        <v>2594</v>
      </c>
      <c r="E505" s="59" t="s">
        <v>335</v>
      </c>
      <c r="F505" s="60" t="str">
        <f t="shared" si="23"/>
        <v>외주</v>
      </c>
      <c r="G505" s="61" t="s">
        <v>31</v>
      </c>
      <c r="H505" s="62">
        <v>312</v>
      </c>
      <c r="I505" s="33" t="s">
        <v>2595</v>
      </c>
      <c r="J505" s="33" t="s">
        <v>2596</v>
      </c>
      <c r="K505" s="33" t="s">
        <v>2597</v>
      </c>
      <c r="L505" s="41">
        <v>3</v>
      </c>
      <c r="M505" s="38" t="s">
        <v>34</v>
      </c>
      <c r="N505" s="63">
        <v>2</v>
      </c>
      <c r="O505" s="64">
        <f>IF(B505&gt;0,_xlfn.COUNTIFS($B$24:B505,B505,$H$24:H505,H505),"")</f>
        <v>2</v>
      </c>
      <c r="P505" s="65"/>
      <c r="Q505" s="66" t="str">
        <f t="shared" si="24"/>
        <v>등록</v>
      </c>
      <c r="R505" s="34" t="s">
        <v>52</v>
      </c>
      <c r="S505" s="30"/>
    </row>
    <row r="506" spans="1:19" ht="17.25" customHeight="1" hidden="1" outlineLevel="1">
      <c r="A506" s="58" t="str">
        <f t="shared" si="22"/>
        <v>5028145609외주3</v>
      </c>
      <c r="B506" s="37">
        <v>5028145609</v>
      </c>
      <c r="C506" s="59" t="s">
        <v>2593</v>
      </c>
      <c r="D506" s="59" t="s">
        <v>2594</v>
      </c>
      <c r="E506" s="59" t="s">
        <v>104</v>
      </c>
      <c r="F506" s="60" t="str">
        <f t="shared" si="23"/>
        <v>외주</v>
      </c>
      <c r="G506" s="61" t="s">
        <v>31</v>
      </c>
      <c r="H506" s="62">
        <v>312</v>
      </c>
      <c r="I506" s="33" t="s">
        <v>2595</v>
      </c>
      <c r="J506" s="33" t="s">
        <v>2596</v>
      </c>
      <c r="K506" s="33" t="s">
        <v>2597</v>
      </c>
      <c r="L506" s="41">
        <v>3</v>
      </c>
      <c r="M506" s="38" t="s">
        <v>34</v>
      </c>
      <c r="N506" s="63">
        <v>3</v>
      </c>
      <c r="O506" s="64">
        <f>IF(B506&gt;0,_xlfn.COUNTIFS($B$24:B506,B506,$H$24:H506,H506),"")</f>
        <v>3</v>
      </c>
      <c r="P506" s="65"/>
      <c r="Q506" s="66" t="str">
        <f t="shared" si="24"/>
        <v>등록</v>
      </c>
      <c r="R506" s="34" t="s">
        <v>52</v>
      </c>
      <c r="S506" s="30"/>
    </row>
    <row r="507" spans="1:19" ht="17.25" customHeight="1" hidden="1" outlineLevel="1">
      <c r="A507" s="58" t="str">
        <f t="shared" si="22"/>
        <v>1088613287외주1</v>
      </c>
      <c r="B507" s="37">
        <v>1088613287</v>
      </c>
      <c r="C507" s="59" t="s">
        <v>2598</v>
      </c>
      <c r="D507" s="59" t="s">
        <v>2599</v>
      </c>
      <c r="E507" s="59" t="s">
        <v>80</v>
      </c>
      <c r="F507" s="60" t="str">
        <f t="shared" si="23"/>
        <v>외주</v>
      </c>
      <c r="G507" s="61" t="s">
        <v>44</v>
      </c>
      <c r="H507" s="62">
        <v>313</v>
      </c>
      <c r="I507" s="33" t="s">
        <v>2600</v>
      </c>
      <c r="J507" s="33" t="s">
        <v>2601</v>
      </c>
      <c r="K507" s="33" t="s">
        <v>2602</v>
      </c>
      <c r="L507" s="41">
        <v>1</v>
      </c>
      <c r="M507" s="38" t="s">
        <v>34</v>
      </c>
      <c r="N507" s="63">
        <v>1</v>
      </c>
      <c r="O507" s="64">
        <f>IF(B507&gt;0,_xlfn.COUNTIFS($B$24:B507,B507,$H$24:H507,H507),"")</f>
        <v>1</v>
      </c>
      <c r="P507" s="65"/>
      <c r="Q507" s="66" t="str">
        <f t="shared" si="24"/>
        <v>탈락</v>
      </c>
      <c r="R507" s="34" t="s">
        <v>45</v>
      </c>
      <c r="S507" s="30"/>
    </row>
    <row r="508" spans="1:19" ht="17.25" customHeight="1" hidden="1" outlineLevel="1">
      <c r="A508" s="58" t="str">
        <f t="shared" si="22"/>
        <v>2158666253외주1</v>
      </c>
      <c r="B508" s="37">
        <v>2158666253</v>
      </c>
      <c r="C508" s="59" t="s">
        <v>2603</v>
      </c>
      <c r="D508" s="59" t="s">
        <v>2604</v>
      </c>
      <c r="E508" s="59" t="s">
        <v>196</v>
      </c>
      <c r="F508" s="60" t="str">
        <f t="shared" si="23"/>
        <v>외주</v>
      </c>
      <c r="G508" s="61" t="s">
        <v>31</v>
      </c>
      <c r="H508" s="62">
        <v>314</v>
      </c>
      <c r="I508" s="33" t="s">
        <v>2605</v>
      </c>
      <c r="J508" s="33" t="s">
        <v>2606</v>
      </c>
      <c r="K508" s="33" t="s">
        <v>2607</v>
      </c>
      <c r="L508" s="41">
        <v>1</v>
      </c>
      <c r="M508" s="38" t="s">
        <v>34</v>
      </c>
      <c r="N508" s="63">
        <v>1</v>
      </c>
      <c r="O508" s="64">
        <f>IF(B508&gt;0,_xlfn.COUNTIFS($B$24:B508,B508,$H$24:H508,H508),"")</f>
        <v>1</v>
      </c>
      <c r="P508" s="65"/>
      <c r="Q508" s="66" t="str">
        <f t="shared" si="24"/>
        <v>등록</v>
      </c>
      <c r="R508" s="34" t="s">
        <v>36</v>
      </c>
      <c r="S508" s="30"/>
    </row>
    <row r="509" spans="1:19" ht="17.25" customHeight="1" hidden="1" outlineLevel="1">
      <c r="A509" s="58" t="str">
        <f t="shared" si="22"/>
        <v>1178151918외주1</v>
      </c>
      <c r="B509" s="37">
        <v>1178151918</v>
      </c>
      <c r="C509" s="59" t="s">
        <v>850</v>
      </c>
      <c r="D509" s="59" t="s">
        <v>851</v>
      </c>
      <c r="E509" s="59" t="s">
        <v>156</v>
      </c>
      <c r="F509" s="60" t="str">
        <f t="shared" si="23"/>
        <v>외주</v>
      </c>
      <c r="G509" s="61" t="s">
        <v>44</v>
      </c>
      <c r="H509" s="62">
        <v>315</v>
      </c>
      <c r="I509" s="33" t="s">
        <v>852</v>
      </c>
      <c r="J509" s="33" t="s">
        <v>853</v>
      </c>
      <c r="K509" s="33" t="s">
        <v>854</v>
      </c>
      <c r="L509" s="41">
        <v>2</v>
      </c>
      <c r="M509" s="38" t="s">
        <v>34</v>
      </c>
      <c r="N509" s="63">
        <v>1</v>
      </c>
      <c r="O509" s="64">
        <f>IF(B509&gt;0,_xlfn.COUNTIFS($B$24:B509,B509,$H$24:H509,H509),"")</f>
        <v>1</v>
      </c>
      <c r="P509" s="65"/>
      <c r="Q509" s="66" t="str">
        <f t="shared" si="24"/>
        <v>탈락</v>
      </c>
      <c r="R509" s="34" t="s">
        <v>45</v>
      </c>
      <c r="S509" s="30"/>
    </row>
    <row r="510" spans="1:19" ht="17.25" customHeight="1" hidden="1" outlineLevel="1">
      <c r="A510" s="58" t="str">
        <f t="shared" si="22"/>
        <v>1178151918외주2</v>
      </c>
      <c r="B510" s="37">
        <v>1178151918</v>
      </c>
      <c r="C510" s="59" t="s">
        <v>850</v>
      </c>
      <c r="D510" s="59" t="s">
        <v>851</v>
      </c>
      <c r="E510" s="59" t="s">
        <v>137</v>
      </c>
      <c r="F510" s="60" t="str">
        <f t="shared" si="23"/>
        <v>외주</v>
      </c>
      <c r="G510" s="61" t="s">
        <v>44</v>
      </c>
      <c r="H510" s="62">
        <v>315</v>
      </c>
      <c r="I510" s="33" t="s">
        <v>852</v>
      </c>
      <c r="J510" s="33" t="s">
        <v>853</v>
      </c>
      <c r="K510" s="33" t="s">
        <v>854</v>
      </c>
      <c r="L510" s="41">
        <v>2</v>
      </c>
      <c r="M510" s="38" t="s">
        <v>34</v>
      </c>
      <c r="N510" s="63">
        <v>2</v>
      </c>
      <c r="O510" s="64">
        <f>IF(B510&gt;0,_xlfn.COUNTIFS($B$24:B510,B510,$H$24:H510,H510),"")</f>
        <v>2</v>
      </c>
      <c r="P510" s="65"/>
      <c r="Q510" s="66" t="str">
        <f t="shared" si="24"/>
        <v>탈락</v>
      </c>
      <c r="R510" s="34" t="s">
        <v>45</v>
      </c>
      <c r="S510" s="30"/>
    </row>
    <row r="511" spans="1:19" ht="17.25" customHeight="1" hidden="1" outlineLevel="1">
      <c r="A511" s="58" t="str">
        <f t="shared" si="22"/>
        <v>1058163162외주1</v>
      </c>
      <c r="B511" s="37">
        <v>1058163162</v>
      </c>
      <c r="C511" s="59" t="s">
        <v>2608</v>
      </c>
      <c r="D511" s="59" t="s">
        <v>2609</v>
      </c>
      <c r="E511" s="59" t="s">
        <v>138</v>
      </c>
      <c r="F511" s="60" t="str">
        <f t="shared" si="23"/>
        <v>외주</v>
      </c>
      <c r="G511" s="61" t="s">
        <v>31</v>
      </c>
      <c r="H511" s="62">
        <v>316</v>
      </c>
      <c r="I511" s="33" t="s">
        <v>2610</v>
      </c>
      <c r="J511" s="33" t="s">
        <v>2611</v>
      </c>
      <c r="K511" s="33" t="s">
        <v>2612</v>
      </c>
      <c r="L511" s="41">
        <v>1</v>
      </c>
      <c r="M511" s="38" t="s">
        <v>34</v>
      </c>
      <c r="N511" s="63">
        <v>1</v>
      </c>
      <c r="O511" s="64">
        <f>IF(B511&gt;0,_xlfn.COUNTIFS($B$24:B511,B511,$H$24:H511,H511),"")</f>
        <v>1</v>
      </c>
      <c r="P511" s="65"/>
      <c r="Q511" s="66" t="str">
        <f t="shared" si="24"/>
        <v>등록</v>
      </c>
      <c r="R511" s="34" t="s">
        <v>36</v>
      </c>
      <c r="S511" s="30"/>
    </row>
    <row r="512" spans="1:19" ht="17.25" customHeight="1" hidden="1" outlineLevel="1">
      <c r="A512" s="58" t="str">
        <f t="shared" si="22"/>
        <v>2068632045외주1</v>
      </c>
      <c r="B512" s="37">
        <v>2068632045</v>
      </c>
      <c r="C512" s="59" t="s">
        <v>2613</v>
      </c>
      <c r="D512" s="59" t="s">
        <v>2614</v>
      </c>
      <c r="E512" s="59" t="s">
        <v>42</v>
      </c>
      <c r="F512" s="60" t="str">
        <f t="shared" si="23"/>
        <v>외주</v>
      </c>
      <c r="G512" s="61" t="s">
        <v>31</v>
      </c>
      <c r="H512" s="62">
        <v>317</v>
      </c>
      <c r="I512" s="33" t="s">
        <v>2615</v>
      </c>
      <c r="J512" s="33" t="s">
        <v>2616</v>
      </c>
      <c r="K512" s="33" t="s">
        <v>2617</v>
      </c>
      <c r="L512" s="41">
        <v>1</v>
      </c>
      <c r="M512" s="38" t="s">
        <v>34</v>
      </c>
      <c r="N512" s="63">
        <v>1</v>
      </c>
      <c r="O512" s="64">
        <f>IF(B512&gt;0,_xlfn.COUNTIFS($B$24:B512,B512,$H$24:H512,H512),"")</f>
        <v>1</v>
      </c>
      <c r="P512" s="65"/>
      <c r="Q512" s="66" t="str">
        <f t="shared" si="24"/>
        <v>등록</v>
      </c>
      <c r="R512" s="34" t="s">
        <v>36</v>
      </c>
      <c r="S512" s="30"/>
    </row>
    <row r="513" spans="1:19" ht="17.25" customHeight="1" hidden="1" outlineLevel="1">
      <c r="A513" s="58" t="str">
        <f t="shared" si="22"/>
        <v>1428144335외주1</v>
      </c>
      <c r="B513" s="37">
        <v>1428144335</v>
      </c>
      <c r="C513" s="59" t="s">
        <v>419</v>
      </c>
      <c r="D513" s="59" t="s">
        <v>420</v>
      </c>
      <c r="E513" s="59" t="s">
        <v>39</v>
      </c>
      <c r="F513" s="60" t="str">
        <f t="shared" si="23"/>
        <v>외주</v>
      </c>
      <c r="G513" s="61" t="s">
        <v>31</v>
      </c>
      <c r="H513" s="62">
        <v>318</v>
      </c>
      <c r="I513" s="33" t="s">
        <v>421</v>
      </c>
      <c r="J513" s="33" t="s">
        <v>422</v>
      </c>
      <c r="K513" s="33" t="s">
        <v>423</v>
      </c>
      <c r="L513" s="41">
        <v>1</v>
      </c>
      <c r="M513" s="38" t="s">
        <v>34</v>
      </c>
      <c r="N513" s="63">
        <v>1</v>
      </c>
      <c r="O513" s="64">
        <f>IF(B513&gt;0,_xlfn.COUNTIFS($B$24:B513,B513,$H$24:H513,H513),"")</f>
        <v>1</v>
      </c>
      <c r="P513" s="65"/>
      <c r="Q513" s="66" t="str">
        <f t="shared" si="24"/>
        <v>등록</v>
      </c>
      <c r="R513" s="34" t="s">
        <v>36</v>
      </c>
      <c r="S513" s="30"/>
    </row>
    <row r="514" spans="1:19" ht="17.25" customHeight="1" hidden="1" outlineLevel="1">
      <c r="A514" s="58" t="str">
        <f t="shared" si="22"/>
        <v>6158141461외주1</v>
      </c>
      <c r="B514" s="37">
        <v>6158141461</v>
      </c>
      <c r="C514" s="59" t="s">
        <v>2618</v>
      </c>
      <c r="D514" s="59" t="s">
        <v>2619</v>
      </c>
      <c r="E514" s="59" t="s">
        <v>183</v>
      </c>
      <c r="F514" s="60" t="str">
        <f t="shared" si="23"/>
        <v>외주</v>
      </c>
      <c r="G514" s="61" t="s">
        <v>44</v>
      </c>
      <c r="H514" s="62">
        <v>319</v>
      </c>
      <c r="I514" s="33" t="s">
        <v>2620</v>
      </c>
      <c r="J514" s="33" t="s">
        <v>2621</v>
      </c>
      <c r="K514" s="33" t="s">
        <v>2622</v>
      </c>
      <c r="L514" s="41">
        <v>1</v>
      </c>
      <c r="M514" s="38" t="s">
        <v>34</v>
      </c>
      <c r="N514" s="63">
        <v>1</v>
      </c>
      <c r="O514" s="64">
        <f>IF(B514&gt;0,_xlfn.COUNTIFS($B$24:B514,B514,$H$24:H514,H514),"")</f>
        <v>1</v>
      </c>
      <c r="P514" s="65"/>
      <c r="Q514" s="66" t="str">
        <f t="shared" si="24"/>
        <v>탈락</v>
      </c>
      <c r="R514" s="34" t="s">
        <v>45</v>
      </c>
      <c r="S514" s="30"/>
    </row>
    <row r="515" spans="1:19" ht="17.25" customHeight="1" hidden="1" outlineLevel="1">
      <c r="A515" s="58" t="str">
        <f t="shared" si="22"/>
        <v>2118688143외주1</v>
      </c>
      <c r="B515" s="37">
        <v>2118688143</v>
      </c>
      <c r="C515" s="59" t="s">
        <v>2623</v>
      </c>
      <c r="D515" s="59" t="s">
        <v>2619</v>
      </c>
      <c r="E515" s="59" t="s">
        <v>90</v>
      </c>
      <c r="F515" s="60" t="str">
        <f t="shared" si="23"/>
        <v>외주</v>
      </c>
      <c r="G515" s="61" t="s">
        <v>44</v>
      </c>
      <c r="H515" s="62">
        <v>320</v>
      </c>
      <c r="I515" s="33" t="s">
        <v>2620</v>
      </c>
      <c r="J515" s="33" t="s">
        <v>2621</v>
      </c>
      <c r="K515" s="33" t="s">
        <v>2624</v>
      </c>
      <c r="L515" s="41">
        <v>2</v>
      </c>
      <c r="M515" s="38" t="s">
        <v>34</v>
      </c>
      <c r="N515" s="63">
        <v>1</v>
      </c>
      <c r="O515" s="64">
        <f>IF(B515&gt;0,_xlfn.COUNTIFS($B$24:B515,B515,$H$24:H515,H515),"")</f>
        <v>1</v>
      </c>
      <c r="P515" s="65"/>
      <c r="Q515" s="66" t="str">
        <f t="shared" si="24"/>
        <v>탈락</v>
      </c>
      <c r="R515" s="34" t="s">
        <v>45</v>
      </c>
      <c r="S515" s="30"/>
    </row>
    <row r="516" spans="1:19" ht="17.25" customHeight="1" hidden="1" outlineLevel="1">
      <c r="A516" s="58" t="str">
        <f t="shared" si="22"/>
        <v>2118688143외주2</v>
      </c>
      <c r="B516" s="37">
        <v>2118688143</v>
      </c>
      <c r="C516" s="59" t="s">
        <v>2623</v>
      </c>
      <c r="D516" s="59" t="s">
        <v>2619</v>
      </c>
      <c r="E516" s="59" t="s">
        <v>174</v>
      </c>
      <c r="F516" s="60" t="str">
        <f t="shared" si="23"/>
        <v>외주</v>
      </c>
      <c r="G516" s="61" t="s">
        <v>44</v>
      </c>
      <c r="H516" s="62">
        <v>320</v>
      </c>
      <c r="I516" s="33" t="s">
        <v>2620</v>
      </c>
      <c r="J516" s="33" t="s">
        <v>2621</v>
      </c>
      <c r="K516" s="33" t="s">
        <v>2624</v>
      </c>
      <c r="L516" s="41">
        <v>2</v>
      </c>
      <c r="M516" s="38" t="s">
        <v>34</v>
      </c>
      <c r="N516" s="63">
        <v>2</v>
      </c>
      <c r="O516" s="64">
        <f>IF(B516&gt;0,_xlfn.COUNTIFS($B$24:B516,B516,$H$24:H516,H516),"")</f>
        <v>2</v>
      </c>
      <c r="P516" s="65"/>
      <c r="Q516" s="66" t="str">
        <f t="shared" si="24"/>
        <v>탈락</v>
      </c>
      <c r="R516" s="34" t="s">
        <v>45</v>
      </c>
      <c r="S516" s="30"/>
    </row>
    <row r="517" spans="1:19" ht="17.25" customHeight="1" hidden="1" outlineLevel="1">
      <c r="A517" s="58" t="str">
        <f t="shared" si="22"/>
        <v>1198142429외주1</v>
      </c>
      <c r="B517" s="37">
        <v>1198142429</v>
      </c>
      <c r="C517" s="59" t="s">
        <v>526</v>
      </c>
      <c r="D517" s="59" t="s">
        <v>527</v>
      </c>
      <c r="E517" s="59" t="s">
        <v>1324</v>
      </c>
      <c r="F517" s="60" t="str">
        <f t="shared" si="23"/>
        <v>외주</v>
      </c>
      <c r="G517" s="61" t="s">
        <v>31</v>
      </c>
      <c r="H517" s="62">
        <v>321</v>
      </c>
      <c r="I517" s="33" t="s">
        <v>528</v>
      </c>
      <c r="J517" s="33" t="s">
        <v>529</v>
      </c>
      <c r="K517" s="33" t="s">
        <v>2625</v>
      </c>
      <c r="L517" s="41">
        <v>2</v>
      </c>
      <c r="M517" s="38" t="s">
        <v>34</v>
      </c>
      <c r="N517" s="63">
        <v>1</v>
      </c>
      <c r="O517" s="64">
        <f>IF(B517&gt;0,_xlfn.COUNTIFS($B$24:B517,B517,$H$24:H517,H517),"")</f>
        <v>1</v>
      </c>
      <c r="P517" s="65"/>
      <c r="Q517" s="66" t="str">
        <f t="shared" si="24"/>
        <v>등록</v>
      </c>
      <c r="R517" s="34" t="s">
        <v>52</v>
      </c>
      <c r="S517" s="30"/>
    </row>
    <row r="518" spans="1:19" ht="17.25" customHeight="1" hidden="1" outlineLevel="1">
      <c r="A518" s="58" t="str">
        <f t="shared" si="22"/>
        <v>1198142429외주2</v>
      </c>
      <c r="B518" s="37">
        <v>1198142429</v>
      </c>
      <c r="C518" s="59" t="s">
        <v>526</v>
      </c>
      <c r="D518" s="59" t="s">
        <v>527</v>
      </c>
      <c r="E518" s="59" t="s">
        <v>196</v>
      </c>
      <c r="F518" s="60" t="str">
        <f t="shared" si="23"/>
        <v>외주</v>
      </c>
      <c r="G518" s="61" t="s">
        <v>44</v>
      </c>
      <c r="H518" s="62">
        <v>321</v>
      </c>
      <c r="I518" s="33" t="s">
        <v>528</v>
      </c>
      <c r="J518" s="33" t="s">
        <v>529</v>
      </c>
      <c r="K518" s="33" t="s">
        <v>2625</v>
      </c>
      <c r="L518" s="41">
        <v>2</v>
      </c>
      <c r="M518" s="38" t="s">
        <v>34</v>
      </c>
      <c r="N518" s="63">
        <v>2</v>
      </c>
      <c r="O518" s="64">
        <f>IF(B518&gt;0,_xlfn.COUNTIFS($B$24:B518,B518,$H$24:H518,H518),"")</f>
        <v>2</v>
      </c>
      <c r="P518" s="65"/>
      <c r="Q518" s="66" t="str">
        <f t="shared" si="24"/>
        <v>탈락</v>
      </c>
      <c r="R518" s="34" t="s">
        <v>45</v>
      </c>
      <c r="S518" s="30"/>
    </row>
    <row r="519" spans="1:19" ht="17.25" customHeight="1" hidden="1" outlineLevel="1">
      <c r="A519" s="58" t="str">
        <f t="shared" si="22"/>
        <v>1308124466외주1</v>
      </c>
      <c r="B519" s="37">
        <v>1308124466</v>
      </c>
      <c r="C519" s="59" t="s">
        <v>2626</v>
      </c>
      <c r="D519" s="59" t="s">
        <v>2627</v>
      </c>
      <c r="E519" s="59" t="s">
        <v>42</v>
      </c>
      <c r="F519" s="60" t="str">
        <f t="shared" si="23"/>
        <v>외주</v>
      </c>
      <c r="G519" s="61" t="s">
        <v>31</v>
      </c>
      <c r="H519" s="62">
        <v>322</v>
      </c>
      <c r="I519" s="33" t="s">
        <v>2628</v>
      </c>
      <c r="J519" s="33" t="s">
        <v>2629</v>
      </c>
      <c r="K519" s="33" t="s">
        <v>2630</v>
      </c>
      <c r="L519" s="41">
        <v>1</v>
      </c>
      <c r="M519" s="38" t="s">
        <v>34</v>
      </c>
      <c r="N519" s="63">
        <v>1</v>
      </c>
      <c r="O519" s="64">
        <f>IF(B519&gt;0,_xlfn.COUNTIFS($B$24:B519,B519,$H$24:H519,H519),"")</f>
        <v>1</v>
      </c>
      <c r="P519" s="65"/>
      <c r="Q519" s="66" t="str">
        <f t="shared" si="24"/>
        <v>등록</v>
      </c>
      <c r="R519" s="34" t="s">
        <v>36</v>
      </c>
      <c r="S519" s="30"/>
    </row>
    <row r="520" spans="1:19" ht="17.25" customHeight="1" hidden="1" outlineLevel="1">
      <c r="A520" s="58" t="str">
        <f t="shared" si="22"/>
        <v>4698800871외주1</v>
      </c>
      <c r="B520" s="37">
        <v>4698800871</v>
      </c>
      <c r="C520" s="59" t="s">
        <v>2631</v>
      </c>
      <c r="D520" s="59" t="s">
        <v>2632</v>
      </c>
      <c r="E520" s="59" t="s">
        <v>98</v>
      </c>
      <c r="F520" s="60" t="str">
        <f t="shared" si="23"/>
        <v>외주</v>
      </c>
      <c r="G520" s="61" t="s">
        <v>44</v>
      </c>
      <c r="H520" s="62">
        <v>323</v>
      </c>
      <c r="I520" s="33" t="s">
        <v>2633</v>
      </c>
      <c r="J520" s="33" t="s">
        <v>2634</v>
      </c>
      <c r="K520" s="33" t="s">
        <v>2635</v>
      </c>
      <c r="L520" s="41">
        <v>1</v>
      </c>
      <c r="M520" s="38" t="s">
        <v>34</v>
      </c>
      <c r="N520" s="63">
        <v>1</v>
      </c>
      <c r="O520" s="64">
        <f>IF(B520&gt;0,_xlfn.COUNTIFS($B$24:B520,B520,$H$24:H520,H520),"")</f>
        <v>1</v>
      </c>
      <c r="P520" s="65"/>
      <c r="Q520" s="66" t="str">
        <f t="shared" si="24"/>
        <v>탈락</v>
      </c>
      <c r="R520" s="34" t="s">
        <v>45</v>
      </c>
      <c r="S520" s="30"/>
    </row>
    <row r="521" spans="1:19" ht="17.25" customHeight="1" hidden="1" outlineLevel="1">
      <c r="A521" s="58" t="str">
        <f t="shared" si="22"/>
        <v>4168116953외주1</v>
      </c>
      <c r="B521" s="37">
        <v>4168116953</v>
      </c>
      <c r="C521" s="59" t="s">
        <v>2636</v>
      </c>
      <c r="D521" s="59" t="s">
        <v>2637</v>
      </c>
      <c r="E521" s="59" t="s">
        <v>231</v>
      </c>
      <c r="F521" s="60" t="str">
        <f t="shared" si="23"/>
        <v>외주</v>
      </c>
      <c r="G521" s="61" t="s">
        <v>31</v>
      </c>
      <c r="H521" s="62">
        <v>324</v>
      </c>
      <c r="I521" s="33" t="s">
        <v>2638</v>
      </c>
      <c r="J521" s="33" t="s">
        <v>2639</v>
      </c>
      <c r="K521" s="33" t="s">
        <v>2640</v>
      </c>
      <c r="L521" s="41">
        <v>1</v>
      </c>
      <c r="M521" s="38" t="s">
        <v>34</v>
      </c>
      <c r="N521" s="63">
        <v>1</v>
      </c>
      <c r="O521" s="64">
        <f>IF(B521&gt;0,_xlfn.COUNTIFS($B$24:B521,B521,$H$24:H521,H521),"")</f>
        <v>1</v>
      </c>
      <c r="P521" s="65"/>
      <c r="Q521" s="66" t="str">
        <f t="shared" si="24"/>
        <v>등록</v>
      </c>
      <c r="R521" s="34" t="s">
        <v>36</v>
      </c>
      <c r="S521" s="30"/>
    </row>
    <row r="522" spans="1:19" ht="17.25" customHeight="1" hidden="1" outlineLevel="1">
      <c r="A522" s="58" t="str">
        <f t="shared" si="22"/>
        <v>1238152718외주1</v>
      </c>
      <c r="B522" s="37">
        <v>1238152718</v>
      </c>
      <c r="C522" s="59" t="s">
        <v>1287</v>
      </c>
      <c r="D522" s="59" t="s">
        <v>1454</v>
      </c>
      <c r="E522" s="59" t="s">
        <v>257</v>
      </c>
      <c r="F522" s="60" t="str">
        <f t="shared" si="23"/>
        <v>외주</v>
      </c>
      <c r="G522" s="61" t="s">
        <v>31</v>
      </c>
      <c r="H522" s="62">
        <v>325</v>
      </c>
      <c r="I522" s="33" t="s">
        <v>1754</v>
      </c>
      <c r="J522" s="33" t="s">
        <v>1755</v>
      </c>
      <c r="K522" s="33" t="s">
        <v>2641</v>
      </c>
      <c r="L522" s="41">
        <v>2</v>
      </c>
      <c r="M522" s="38" t="s">
        <v>34</v>
      </c>
      <c r="N522" s="63">
        <v>1</v>
      </c>
      <c r="O522" s="64">
        <f>IF(B522&gt;0,_xlfn.COUNTIFS($B$24:B522,B522,$H$24:H522,H522),"")</f>
        <v>1</v>
      </c>
      <c r="P522" s="65"/>
      <c r="Q522" s="66" t="str">
        <f t="shared" si="24"/>
        <v>등록</v>
      </c>
      <c r="R522" s="34" t="s">
        <v>52</v>
      </c>
      <c r="S522" s="30"/>
    </row>
    <row r="523" spans="1:19" ht="17.25" customHeight="1" hidden="1" outlineLevel="1">
      <c r="A523" s="58" t="str">
        <f t="shared" si="22"/>
        <v>1238152718외주2</v>
      </c>
      <c r="B523" s="37">
        <v>1238152718</v>
      </c>
      <c r="C523" s="59" t="s">
        <v>1287</v>
      </c>
      <c r="D523" s="59" t="s">
        <v>1454</v>
      </c>
      <c r="E523" s="59" t="s">
        <v>196</v>
      </c>
      <c r="F523" s="60" t="str">
        <f t="shared" si="23"/>
        <v>외주</v>
      </c>
      <c r="G523" s="61" t="s">
        <v>44</v>
      </c>
      <c r="H523" s="62">
        <v>325</v>
      </c>
      <c r="I523" s="33" t="s">
        <v>1754</v>
      </c>
      <c r="J523" s="33" t="s">
        <v>1755</v>
      </c>
      <c r="K523" s="33" t="s">
        <v>2641</v>
      </c>
      <c r="L523" s="41">
        <v>2</v>
      </c>
      <c r="M523" s="38" t="s">
        <v>34</v>
      </c>
      <c r="N523" s="63">
        <v>2</v>
      </c>
      <c r="O523" s="64">
        <f>IF(B523&gt;0,_xlfn.COUNTIFS($B$24:B523,B523,$H$24:H523,H523),"")</f>
        <v>2</v>
      </c>
      <c r="P523" s="65"/>
      <c r="Q523" s="66" t="str">
        <f t="shared" si="24"/>
        <v>탈락</v>
      </c>
      <c r="R523" s="34" t="s">
        <v>45</v>
      </c>
      <c r="S523" s="30"/>
    </row>
    <row r="524" spans="1:19" ht="17.25" customHeight="1" hidden="1" outlineLevel="1">
      <c r="A524" s="58" t="str">
        <f t="shared" si="22"/>
        <v>4028141716외주1</v>
      </c>
      <c r="B524" s="37">
        <v>4028141716</v>
      </c>
      <c r="C524" s="59" t="s">
        <v>1308</v>
      </c>
      <c r="D524" s="59" t="s">
        <v>1474</v>
      </c>
      <c r="E524" s="59" t="s">
        <v>196</v>
      </c>
      <c r="F524" s="60" t="str">
        <f t="shared" si="23"/>
        <v>외주</v>
      </c>
      <c r="G524" s="61" t="s">
        <v>44</v>
      </c>
      <c r="H524" s="62">
        <v>326</v>
      </c>
      <c r="I524" s="33" t="s">
        <v>1795</v>
      </c>
      <c r="J524" s="33" t="s">
        <v>1796</v>
      </c>
      <c r="K524" s="33" t="s">
        <v>2642</v>
      </c>
      <c r="L524" s="41">
        <v>1</v>
      </c>
      <c r="M524" s="38" t="s">
        <v>34</v>
      </c>
      <c r="N524" s="63">
        <v>1</v>
      </c>
      <c r="O524" s="64">
        <f>IF(B524&gt;0,_xlfn.COUNTIFS($B$24:B524,B524,$H$24:H524,H524),"")</f>
        <v>1</v>
      </c>
      <c r="P524" s="65"/>
      <c r="Q524" s="66" t="str">
        <f t="shared" si="24"/>
        <v>탈락</v>
      </c>
      <c r="R524" s="34" t="s">
        <v>45</v>
      </c>
      <c r="S524" s="30"/>
    </row>
    <row r="525" spans="1:19" ht="17.25" customHeight="1" hidden="1" outlineLevel="1">
      <c r="A525" s="58" t="str">
        <f t="shared" si="22"/>
        <v>2038149538외주1</v>
      </c>
      <c r="B525" s="37">
        <v>2038149538</v>
      </c>
      <c r="C525" s="59" t="s">
        <v>2643</v>
      </c>
      <c r="D525" s="59" t="s">
        <v>2644</v>
      </c>
      <c r="E525" s="59" t="s">
        <v>91</v>
      </c>
      <c r="F525" s="60" t="str">
        <f t="shared" si="23"/>
        <v>외주</v>
      </c>
      <c r="G525" s="61" t="s">
        <v>31</v>
      </c>
      <c r="H525" s="62">
        <v>327</v>
      </c>
      <c r="I525" s="33" t="s">
        <v>2645</v>
      </c>
      <c r="J525" s="33" t="s">
        <v>2646</v>
      </c>
      <c r="K525" s="33" t="s">
        <v>2647</v>
      </c>
      <c r="L525" s="41">
        <v>2</v>
      </c>
      <c r="M525" s="38" t="s">
        <v>34</v>
      </c>
      <c r="N525" s="63">
        <v>1</v>
      </c>
      <c r="O525" s="64">
        <f>IF(B525&gt;0,_xlfn.COUNTIFS($B$24:B525,B525,$H$24:H525,H525),"")</f>
        <v>1</v>
      </c>
      <c r="P525" s="65"/>
      <c r="Q525" s="66" t="str">
        <f t="shared" si="24"/>
        <v>등록</v>
      </c>
      <c r="R525" s="34" t="s">
        <v>36</v>
      </c>
      <c r="S525" s="30"/>
    </row>
    <row r="526" spans="1:19" ht="17.25" customHeight="1" hidden="1" outlineLevel="1">
      <c r="A526" s="58" t="str">
        <f t="shared" si="22"/>
        <v>2038149538외주2</v>
      </c>
      <c r="B526" s="37">
        <v>2038149538</v>
      </c>
      <c r="C526" s="59" t="s">
        <v>2643</v>
      </c>
      <c r="D526" s="59" t="s">
        <v>2644</v>
      </c>
      <c r="E526" s="59" t="s">
        <v>104</v>
      </c>
      <c r="F526" s="60" t="str">
        <f t="shared" si="23"/>
        <v>외주</v>
      </c>
      <c r="G526" s="61" t="s">
        <v>31</v>
      </c>
      <c r="H526" s="62">
        <v>327</v>
      </c>
      <c r="I526" s="33" t="s">
        <v>2645</v>
      </c>
      <c r="J526" s="33" t="s">
        <v>2646</v>
      </c>
      <c r="K526" s="33" t="s">
        <v>2647</v>
      </c>
      <c r="L526" s="41">
        <v>2</v>
      </c>
      <c r="M526" s="38" t="s">
        <v>34</v>
      </c>
      <c r="N526" s="63">
        <v>2</v>
      </c>
      <c r="O526" s="64">
        <f>IF(B526&gt;0,_xlfn.COUNTIFS($B$24:B526,B526,$H$24:H526,H526),"")</f>
        <v>2</v>
      </c>
      <c r="P526" s="65"/>
      <c r="Q526" s="66" t="str">
        <f t="shared" si="24"/>
        <v>등록</v>
      </c>
      <c r="R526" s="34" t="s">
        <v>36</v>
      </c>
      <c r="S526" s="30"/>
    </row>
    <row r="527" spans="1:19" ht="17.25" customHeight="1" hidden="1" outlineLevel="1">
      <c r="A527" s="58" t="str">
        <f t="shared" si="22"/>
        <v>6218108701외주1</v>
      </c>
      <c r="B527" s="37">
        <v>6218108701</v>
      </c>
      <c r="C527" s="59" t="s">
        <v>2648</v>
      </c>
      <c r="D527" s="59" t="s">
        <v>2649</v>
      </c>
      <c r="E527" s="59" t="s">
        <v>166</v>
      </c>
      <c r="F527" s="60" t="str">
        <f t="shared" si="23"/>
        <v>외주</v>
      </c>
      <c r="G527" s="61" t="s">
        <v>31</v>
      </c>
      <c r="H527" s="62">
        <v>328</v>
      </c>
      <c r="I527" s="33" t="s">
        <v>2650</v>
      </c>
      <c r="J527" s="33" t="s">
        <v>2651</v>
      </c>
      <c r="K527" s="33" t="s">
        <v>2652</v>
      </c>
      <c r="L527" s="41">
        <v>1</v>
      </c>
      <c r="M527" s="38" t="s">
        <v>34</v>
      </c>
      <c r="N527" s="63">
        <v>1</v>
      </c>
      <c r="O527" s="64">
        <f>IF(B527&gt;0,_xlfn.COUNTIFS($B$24:B527,B527,$H$24:H527,H527),"")</f>
        <v>1</v>
      </c>
      <c r="P527" s="65"/>
      <c r="Q527" s="66" t="str">
        <f t="shared" si="24"/>
        <v>등록</v>
      </c>
      <c r="R527" s="34" t="s">
        <v>36</v>
      </c>
      <c r="S527" s="30"/>
    </row>
    <row r="528" spans="1:19" ht="17.25" customHeight="1" hidden="1" outlineLevel="1">
      <c r="A528" s="58" t="str">
        <f t="shared" si="22"/>
        <v>3018614473외주1</v>
      </c>
      <c r="B528" s="37">
        <v>3018614473</v>
      </c>
      <c r="C528" s="59" t="s">
        <v>2653</v>
      </c>
      <c r="D528" s="59" t="s">
        <v>2654</v>
      </c>
      <c r="E528" s="59" t="s">
        <v>35</v>
      </c>
      <c r="F528" s="60" t="str">
        <f t="shared" si="23"/>
        <v>외주</v>
      </c>
      <c r="G528" s="61" t="s">
        <v>44</v>
      </c>
      <c r="H528" s="62">
        <v>329</v>
      </c>
      <c r="I528" s="33" t="s">
        <v>2655</v>
      </c>
      <c r="J528" s="33" t="s">
        <v>1593</v>
      </c>
      <c r="K528" s="33" t="s">
        <v>2656</v>
      </c>
      <c r="L528" s="41">
        <v>2</v>
      </c>
      <c r="M528" s="38" t="s">
        <v>34</v>
      </c>
      <c r="N528" s="63">
        <v>1</v>
      </c>
      <c r="O528" s="64">
        <f>IF(B528&gt;0,_xlfn.COUNTIFS($B$24:B528,B528,$H$24:H528,H528),"")</f>
        <v>1</v>
      </c>
      <c r="P528" s="65"/>
      <c r="Q528" s="66" t="str">
        <f t="shared" si="24"/>
        <v>탈락</v>
      </c>
      <c r="R528" s="34" t="s">
        <v>45</v>
      </c>
      <c r="S528" s="30"/>
    </row>
    <row r="529" spans="1:19" ht="17.25" customHeight="1" hidden="1" outlineLevel="1">
      <c r="A529" s="58" t="str">
        <f t="shared" si="22"/>
        <v>3018614473외주2</v>
      </c>
      <c r="B529" s="37">
        <v>3018614473</v>
      </c>
      <c r="C529" s="59" t="s">
        <v>2653</v>
      </c>
      <c r="D529" s="59" t="s">
        <v>2654</v>
      </c>
      <c r="E529" s="59" t="s">
        <v>43</v>
      </c>
      <c r="F529" s="60" t="str">
        <f t="shared" si="23"/>
        <v>외주</v>
      </c>
      <c r="G529" s="61" t="s">
        <v>44</v>
      </c>
      <c r="H529" s="62">
        <v>329</v>
      </c>
      <c r="I529" s="33" t="s">
        <v>2655</v>
      </c>
      <c r="J529" s="33" t="s">
        <v>1593</v>
      </c>
      <c r="K529" s="33" t="s">
        <v>2656</v>
      </c>
      <c r="L529" s="41">
        <v>2</v>
      </c>
      <c r="M529" s="38" t="s">
        <v>34</v>
      </c>
      <c r="N529" s="63">
        <v>2</v>
      </c>
      <c r="O529" s="64">
        <f>IF(B529&gt;0,_xlfn.COUNTIFS($B$24:B529,B529,$H$24:H529,H529),"")</f>
        <v>2</v>
      </c>
      <c r="P529" s="65"/>
      <c r="Q529" s="66" t="str">
        <f t="shared" si="24"/>
        <v>탈락</v>
      </c>
      <c r="R529" s="34" t="s">
        <v>45</v>
      </c>
      <c r="S529" s="30"/>
    </row>
    <row r="530" spans="1:19" ht="17.25" customHeight="1" hidden="1" outlineLevel="1">
      <c r="A530" s="58" t="str">
        <f t="shared" si="22"/>
        <v>6788700390외주1</v>
      </c>
      <c r="B530" s="37">
        <v>6788700390</v>
      </c>
      <c r="C530" s="59" t="s">
        <v>1168</v>
      </c>
      <c r="D530" s="59" t="s">
        <v>1332</v>
      </c>
      <c r="E530" s="59" t="s">
        <v>166</v>
      </c>
      <c r="F530" s="60" t="str">
        <f t="shared" si="23"/>
        <v>외주</v>
      </c>
      <c r="G530" s="61" t="s">
        <v>31</v>
      </c>
      <c r="H530" s="62">
        <v>330</v>
      </c>
      <c r="I530" s="33" t="s">
        <v>1493</v>
      </c>
      <c r="J530" s="33" t="s">
        <v>1494</v>
      </c>
      <c r="K530" s="33" t="s">
        <v>2657</v>
      </c>
      <c r="L530" s="41">
        <v>1</v>
      </c>
      <c r="M530" s="38" t="s">
        <v>34</v>
      </c>
      <c r="N530" s="63">
        <v>1</v>
      </c>
      <c r="O530" s="64">
        <f>IF(B530&gt;0,_xlfn.COUNTIFS($B$24:B530,B530,$H$24:H530,H530),"")</f>
        <v>1</v>
      </c>
      <c r="P530" s="65"/>
      <c r="Q530" s="66" t="str">
        <f t="shared" si="24"/>
        <v>등록</v>
      </c>
      <c r="R530" s="34" t="s">
        <v>52</v>
      </c>
      <c r="S530" s="30"/>
    </row>
    <row r="531" spans="1:19" ht="17.25" customHeight="1" hidden="1" outlineLevel="1">
      <c r="A531" s="58" t="str">
        <f t="shared" si="22"/>
        <v>8968600064외주1</v>
      </c>
      <c r="B531" s="37">
        <v>8968600064</v>
      </c>
      <c r="C531" s="59" t="s">
        <v>2658</v>
      </c>
      <c r="D531" s="59" t="s">
        <v>2659</v>
      </c>
      <c r="E531" s="59" t="s">
        <v>42</v>
      </c>
      <c r="F531" s="60" t="str">
        <f t="shared" si="23"/>
        <v>외주</v>
      </c>
      <c r="G531" s="61" t="s">
        <v>31</v>
      </c>
      <c r="H531" s="62">
        <v>331</v>
      </c>
      <c r="I531" s="33" t="s">
        <v>2660</v>
      </c>
      <c r="J531" s="33" t="s">
        <v>2661</v>
      </c>
      <c r="K531" s="33" t="s">
        <v>2662</v>
      </c>
      <c r="L531" s="41">
        <v>2</v>
      </c>
      <c r="M531" s="38" t="s">
        <v>34</v>
      </c>
      <c r="N531" s="63">
        <v>1</v>
      </c>
      <c r="O531" s="64">
        <f>IF(B531&gt;0,_xlfn.COUNTIFS($B$24:B531,B531,$H$24:H531,H531),"")</f>
        <v>1</v>
      </c>
      <c r="P531" s="65"/>
      <c r="Q531" s="66" t="str">
        <f t="shared" si="24"/>
        <v>등록</v>
      </c>
      <c r="R531" s="34" t="s">
        <v>52</v>
      </c>
      <c r="S531" s="30"/>
    </row>
    <row r="532" spans="1:19" ht="17.25" customHeight="1" hidden="1" outlineLevel="1">
      <c r="A532" s="58" t="str">
        <f t="shared" si="22"/>
        <v>8968600064외주2</v>
      </c>
      <c r="B532" s="37">
        <v>8968600064</v>
      </c>
      <c r="C532" s="59" t="s">
        <v>2658</v>
      </c>
      <c r="D532" s="59" t="s">
        <v>2659</v>
      </c>
      <c r="E532" s="59" t="s">
        <v>39</v>
      </c>
      <c r="F532" s="60" t="str">
        <f t="shared" si="23"/>
        <v>외주</v>
      </c>
      <c r="G532" s="61" t="s">
        <v>31</v>
      </c>
      <c r="H532" s="62">
        <v>331</v>
      </c>
      <c r="I532" s="33" t="s">
        <v>2660</v>
      </c>
      <c r="J532" s="33" t="s">
        <v>2661</v>
      </c>
      <c r="K532" s="33" t="s">
        <v>2662</v>
      </c>
      <c r="L532" s="41">
        <v>2</v>
      </c>
      <c r="M532" s="38" t="s">
        <v>34</v>
      </c>
      <c r="N532" s="63">
        <v>2</v>
      </c>
      <c r="O532" s="64">
        <f>IF(B532&gt;0,_xlfn.COUNTIFS($B$24:B532,B532,$H$24:H532,H532),"")</f>
        <v>2</v>
      </c>
      <c r="P532" s="65"/>
      <c r="Q532" s="66" t="str">
        <f t="shared" si="24"/>
        <v>등록</v>
      </c>
      <c r="R532" s="34" t="s">
        <v>52</v>
      </c>
      <c r="S532" s="30"/>
    </row>
    <row r="533" spans="1:19" ht="17.25" customHeight="1" hidden="1" outlineLevel="1">
      <c r="A533" s="58" t="str">
        <f t="shared" si="22"/>
        <v>1138158563외주1</v>
      </c>
      <c r="B533" s="37">
        <v>1138158563</v>
      </c>
      <c r="C533" s="59" t="s">
        <v>1313</v>
      </c>
      <c r="D533" s="59" t="s">
        <v>1479</v>
      </c>
      <c r="E533" s="59" t="s">
        <v>231</v>
      </c>
      <c r="F533" s="60" t="str">
        <f t="shared" si="23"/>
        <v>외주</v>
      </c>
      <c r="G533" s="61" t="s">
        <v>44</v>
      </c>
      <c r="H533" s="62">
        <v>332</v>
      </c>
      <c r="I533" s="33" t="s">
        <v>1805</v>
      </c>
      <c r="J533" s="33" t="s">
        <v>1806</v>
      </c>
      <c r="K533" s="33" t="s">
        <v>2663</v>
      </c>
      <c r="L533" s="41">
        <v>1</v>
      </c>
      <c r="M533" s="38" t="s">
        <v>34</v>
      </c>
      <c r="N533" s="63">
        <v>1</v>
      </c>
      <c r="O533" s="64">
        <f>IF(B533&gt;0,_xlfn.COUNTIFS($B$24:B533,B533,$H$24:H533,H533),"")</f>
        <v>1</v>
      </c>
      <c r="P533" s="65"/>
      <c r="Q533" s="66" t="str">
        <f t="shared" si="24"/>
        <v>탈락</v>
      </c>
      <c r="R533" s="34" t="s">
        <v>45</v>
      </c>
      <c r="S533" s="30"/>
    </row>
    <row r="534" spans="1:19" ht="17.25" customHeight="1" hidden="1" outlineLevel="1">
      <c r="A534" s="58" t="str">
        <f t="shared" si="22"/>
        <v>1348144203외주1</v>
      </c>
      <c r="B534" s="37">
        <v>1348144203</v>
      </c>
      <c r="C534" s="59" t="s">
        <v>609</v>
      </c>
      <c r="D534" s="59" t="s">
        <v>610</v>
      </c>
      <c r="E534" s="59" t="s">
        <v>68</v>
      </c>
      <c r="F534" s="60" t="str">
        <f t="shared" si="23"/>
        <v>외주</v>
      </c>
      <c r="G534" s="61" t="s">
        <v>31</v>
      </c>
      <c r="H534" s="62">
        <v>333</v>
      </c>
      <c r="I534" s="33" t="s">
        <v>611</v>
      </c>
      <c r="J534" s="33" t="s">
        <v>1615</v>
      </c>
      <c r="K534" s="33" t="s">
        <v>612</v>
      </c>
      <c r="L534" s="41">
        <v>2</v>
      </c>
      <c r="M534" s="38" t="s">
        <v>34</v>
      </c>
      <c r="N534" s="63">
        <v>1</v>
      </c>
      <c r="O534" s="64">
        <f>IF(B534&gt;0,_xlfn.COUNTIFS($B$24:B534,B534,$H$24:H534,H534),"")</f>
        <v>1</v>
      </c>
      <c r="P534" s="65"/>
      <c r="Q534" s="66" t="str">
        <f t="shared" si="24"/>
        <v>등록</v>
      </c>
      <c r="R534" s="34" t="s">
        <v>52</v>
      </c>
      <c r="S534" s="30"/>
    </row>
    <row r="535" spans="1:19" ht="17.25" customHeight="1" hidden="1" outlineLevel="1">
      <c r="A535" s="58" t="str">
        <f t="shared" si="22"/>
        <v>1348144203외주2</v>
      </c>
      <c r="B535" s="37">
        <v>1348144203</v>
      </c>
      <c r="C535" s="59" t="s">
        <v>609</v>
      </c>
      <c r="D535" s="59" t="s">
        <v>610</v>
      </c>
      <c r="E535" s="59" t="s">
        <v>91</v>
      </c>
      <c r="F535" s="60" t="str">
        <f t="shared" si="23"/>
        <v>외주</v>
      </c>
      <c r="G535" s="61" t="s">
        <v>44</v>
      </c>
      <c r="H535" s="62">
        <v>333</v>
      </c>
      <c r="I535" s="33" t="s">
        <v>611</v>
      </c>
      <c r="J535" s="33" t="s">
        <v>1615</v>
      </c>
      <c r="K535" s="33" t="s">
        <v>612</v>
      </c>
      <c r="L535" s="41">
        <v>2</v>
      </c>
      <c r="M535" s="38" t="s">
        <v>34</v>
      </c>
      <c r="N535" s="63">
        <v>2</v>
      </c>
      <c r="O535" s="64">
        <f>IF(B535&gt;0,_xlfn.COUNTIFS($B$24:B535,B535,$H$24:H535,H535),"")</f>
        <v>2</v>
      </c>
      <c r="P535" s="65"/>
      <c r="Q535" s="66" t="str">
        <f t="shared" si="24"/>
        <v>탈락</v>
      </c>
      <c r="R535" s="34" t="s">
        <v>45</v>
      </c>
      <c r="S535" s="30"/>
    </row>
    <row r="536" spans="1:19" ht="17.25" customHeight="1" hidden="1" outlineLevel="1">
      <c r="A536" s="58" t="str">
        <f t="shared" si="22"/>
        <v>4558700216외주1</v>
      </c>
      <c r="B536" s="37">
        <v>4558700216</v>
      </c>
      <c r="C536" s="59" t="s">
        <v>843</v>
      </c>
      <c r="D536" s="59" t="s">
        <v>844</v>
      </c>
      <c r="E536" s="59" t="s">
        <v>94</v>
      </c>
      <c r="F536" s="60" t="str">
        <f t="shared" si="23"/>
        <v>외주</v>
      </c>
      <c r="G536" s="61" t="s">
        <v>31</v>
      </c>
      <c r="H536" s="62">
        <v>334</v>
      </c>
      <c r="I536" s="33" t="s">
        <v>845</v>
      </c>
      <c r="J536" s="33" t="s">
        <v>846</v>
      </c>
      <c r="K536" s="33" t="s">
        <v>2664</v>
      </c>
      <c r="L536" s="41">
        <v>1</v>
      </c>
      <c r="M536" s="38" t="s">
        <v>34</v>
      </c>
      <c r="N536" s="63">
        <v>1</v>
      </c>
      <c r="O536" s="64">
        <f>IF(B536&gt;0,_xlfn.COUNTIFS($B$24:B536,B536,$H$24:H536,H536),"")</f>
        <v>1</v>
      </c>
      <c r="P536" s="65"/>
      <c r="Q536" s="66" t="str">
        <f t="shared" si="24"/>
        <v>등록</v>
      </c>
      <c r="R536" s="34" t="s">
        <v>52</v>
      </c>
      <c r="S536" s="30"/>
    </row>
    <row r="537" spans="1:19" ht="17.25" customHeight="1" hidden="1" outlineLevel="1">
      <c r="A537" s="58" t="str">
        <f aca="true" t="shared" si="25" ref="A537:A600">B537&amp;F537&amp;N537</f>
        <v>1238191991외주1</v>
      </c>
      <c r="B537" s="37">
        <v>1238191991</v>
      </c>
      <c r="C537" s="59" t="s">
        <v>2665</v>
      </c>
      <c r="D537" s="59" t="s">
        <v>2666</v>
      </c>
      <c r="E537" s="59" t="s">
        <v>42</v>
      </c>
      <c r="F537" s="60" t="str">
        <f aca="true" t="shared" si="26" ref="F537:F600">IF(M537="S","외주","자재")</f>
        <v>외주</v>
      </c>
      <c r="G537" s="61" t="s">
        <v>31</v>
      </c>
      <c r="H537" s="62">
        <v>335</v>
      </c>
      <c r="I537" s="33" t="s">
        <v>2667</v>
      </c>
      <c r="J537" s="33" t="s">
        <v>2668</v>
      </c>
      <c r="K537" s="33" t="s">
        <v>2669</v>
      </c>
      <c r="L537" s="41">
        <v>1</v>
      </c>
      <c r="M537" s="38" t="s">
        <v>34</v>
      </c>
      <c r="N537" s="63">
        <v>1</v>
      </c>
      <c r="O537" s="64">
        <f>IF(B537&gt;0,_xlfn.COUNTIFS($B$24:B537,B537,$H$24:H537,H537),"")</f>
        <v>1</v>
      </c>
      <c r="P537" s="65"/>
      <c r="Q537" s="66" t="str">
        <f aca="true" t="shared" si="27" ref="Q537:Q600">IF(R537="3 탈락","탈락","등록")</f>
        <v>등록</v>
      </c>
      <c r="R537" s="34" t="s">
        <v>36</v>
      </c>
      <c r="S537" s="30"/>
    </row>
    <row r="538" spans="1:19" ht="17.25" customHeight="1" hidden="1" outlineLevel="1">
      <c r="A538" s="58" t="str">
        <f t="shared" si="25"/>
        <v>1278611688외주1</v>
      </c>
      <c r="B538" s="37">
        <v>1278611688</v>
      </c>
      <c r="C538" s="59" t="s">
        <v>248</v>
      </c>
      <c r="D538" s="59" t="s">
        <v>249</v>
      </c>
      <c r="E538" s="59" t="s">
        <v>174</v>
      </c>
      <c r="F538" s="60" t="str">
        <f t="shared" si="26"/>
        <v>외주</v>
      </c>
      <c r="G538" s="61" t="s">
        <v>44</v>
      </c>
      <c r="H538" s="62">
        <v>336</v>
      </c>
      <c r="I538" s="33" t="s">
        <v>250</v>
      </c>
      <c r="J538" s="33" t="s">
        <v>251</v>
      </c>
      <c r="K538" s="33" t="s">
        <v>252</v>
      </c>
      <c r="L538" s="41">
        <v>1</v>
      </c>
      <c r="M538" s="38" t="s">
        <v>34</v>
      </c>
      <c r="N538" s="63">
        <v>1</v>
      </c>
      <c r="O538" s="64">
        <f>IF(B538&gt;0,_xlfn.COUNTIFS($B$24:B538,B538,$H$24:H538,H538),"")</f>
        <v>1</v>
      </c>
      <c r="P538" s="65"/>
      <c r="Q538" s="66" t="str">
        <f t="shared" si="27"/>
        <v>탈락</v>
      </c>
      <c r="R538" s="34" t="s">
        <v>45</v>
      </c>
      <c r="S538" s="30"/>
    </row>
    <row r="539" spans="1:19" ht="17.25" customHeight="1" hidden="1" outlineLevel="1">
      <c r="A539" s="58" t="str">
        <f t="shared" si="25"/>
        <v>1378170087외주1</v>
      </c>
      <c r="B539" s="37">
        <v>1378170087</v>
      </c>
      <c r="C539" s="59" t="s">
        <v>2670</v>
      </c>
      <c r="D539" s="59" t="s">
        <v>2671</v>
      </c>
      <c r="E539" s="59" t="s">
        <v>59</v>
      </c>
      <c r="F539" s="60" t="str">
        <f t="shared" si="26"/>
        <v>외주</v>
      </c>
      <c r="G539" s="61" t="s">
        <v>31</v>
      </c>
      <c r="H539" s="62">
        <v>337</v>
      </c>
      <c r="I539" s="33" t="s">
        <v>2672</v>
      </c>
      <c r="J539" s="33" t="s">
        <v>2673</v>
      </c>
      <c r="K539" s="33" t="s">
        <v>2674</v>
      </c>
      <c r="L539" s="41">
        <v>2</v>
      </c>
      <c r="M539" s="38" t="s">
        <v>34</v>
      </c>
      <c r="N539" s="63">
        <v>1</v>
      </c>
      <c r="O539" s="64">
        <f>IF(B539&gt;0,_xlfn.COUNTIFS($B$24:B539,B539,$H$24:H539,H539),"")</f>
        <v>1</v>
      </c>
      <c r="P539" s="65"/>
      <c r="Q539" s="66" t="str">
        <f t="shared" si="27"/>
        <v>등록</v>
      </c>
      <c r="R539" s="34" t="s">
        <v>36</v>
      </c>
      <c r="S539" s="30"/>
    </row>
    <row r="540" spans="1:19" ht="17.25" customHeight="1" hidden="1" outlineLevel="1">
      <c r="A540" s="58" t="str">
        <f t="shared" si="25"/>
        <v>1378170087외주2</v>
      </c>
      <c r="B540" s="37">
        <v>1378170087</v>
      </c>
      <c r="C540" s="59" t="s">
        <v>2670</v>
      </c>
      <c r="D540" s="59" t="s">
        <v>2671</v>
      </c>
      <c r="E540" s="59" t="s">
        <v>91</v>
      </c>
      <c r="F540" s="60" t="str">
        <f t="shared" si="26"/>
        <v>외주</v>
      </c>
      <c r="G540" s="61" t="s">
        <v>31</v>
      </c>
      <c r="H540" s="62">
        <v>337</v>
      </c>
      <c r="I540" s="33" t="s">
        <v>2672</v>
      </c>
      <c r="J540" s="33" t="s">
        <v>2673</v>
      </c>
      <c r="K540" s="33" t="s">
        <v>2674</v>
      </c>
      <c r="L540" s="41">
        <v>2</v>
      </c>
      <c r="M540" s="38" t="s">
        <v>34</v>
      </c>
      <c r="N540" s="63">
        <v>2</v>
      </c>
      <c r="O540" s="64">
        <f>IF(B540&gt;0,_xlfn.COUNTIFS($B$24:B540,B540,$H$24:H540,H540),"")</f>
        <v>2</v>
      </c>
      <c r="P540" s="65"/>
      <c r="Q540" s="66" t="str">
        <f t="shared" si="27"/>
        <v>등록</v>
      </c>
      <c r="R540" s="34" t="s">
        <v>36</v>
      </c>
      <c r="S540" s="30"/>
    </row>
    <row r="541" spans="1:19" ht="17.25" customHeight="1" hidden="1" outlineLevel="1">
      <c r="A541" s="58" t="str">
        <f t="shared" si="25"/>
        <v>5148700553외주1</v>
      </c>
      <c r="B541" s="37">
        <v>5148700553</v>
      </c>
      <c r="C541" s="59" t="s">
        <v>2675</v>
      </c>
      <c r="D541" s="59" t="s">
        <v>2676</v>
      </c>
      <c r="E541" s="59" t="s">
        <v>42</v>
      </c>
      <c r="F541" s="60" t="str">
        <f t="shared" si="26"/>
        <v>외주</v>
      </c>
      <c r="G541" s="61" t="s">
        <v>31</v>
      </c>
      <c r="H541" s="62">
        <v>338</v>
      </c>
      <c r="I541" s="33" t="s">
        <v>2677</v>
      </c>
      <c r="J541" s="33" t="s">
        <v>2678</v>
      </c>
      <c r="K541" s="33" t="s">
        <v>2679</v>
      </c>
      <c r="L541" s="41">
        <v>1</v>
      </c>
      <c r="M541" s="38" t="s">
        <v>34</v>
      </c>
      <c r="N541" s="63">
        <v>1</v>
      </c>
      <c r="O541" s="64">
        <f>IF(B541&gt;0,_xlfn.COUNTIFS($B$24:B541,B541,$H$24:H541,H541),"")</f>
        <v>1</v>
      </c>
      <c r="P541" s="65"/>
      <c r="Q541" s="66" t="str">
        <f t="shared" si="27"/>
        <v>등록</v>
      </c>
      <c r="R541" s="34" t="s">
        <v>36</v>
      </c>
      <c r="S541" s="30"/>
    </row>
    <row r="542" spans="1:19" ht="17.25" customHeight="1" hidden="1" outlineLevel="1">
      <c r="A542" s="58" t="str">
        <f t="shared" si="25"/>
        <v>1248657079외주1</v>
      </c>
      <c r="B542" s="37">
        <v>1248657079</v>
      </c>
      <c r="C542" s="59" t="s">
        <v>2680</v>
      </c>
      <c r="D542" s="59" t="s">
        <v>2681</v>
      </c>
      <c r="E542" s="59" t="s">
        <v>196</v>
      </c>
      <c r="F542" s="60" t="str">
        <f t="shared" si="26"/>
        <v>외주</v>
      </c>
      <c r="G542" s="61" t="s">
        <v>31</v>
      </c>
      <c r="H542" s="62">
        <v>339</v>
      </c>
      <c r="I542" s="33" t="s">
        <v>2682</v>
      </c>
      <c r="J542" s="33" t="s">
        <v>2683</v>
      </c>
      <c r="K542" s="33" t="s">
        <v>2684</v>
      </c>
      <c r="L542" s="41">
        <v>2</v>
      </c>
      <c r="M542" s="38" t="s">
        <v>34</v>
      </c>
      <c r="N542" s="63">
        <v>1</v>
      </c>
      <c r="O542" s="64">
        <f>IF(B542&gt;0,_xlfn.COUNTIFS($B$24:B542,B542,$H$24:H542,H542),"")</f>
        <v>1</v>
      </c>
      <c r="P542" s="65"/>
      <c r="Q542" s="66" t="str">
        <f t="shared" si="27"/>
        <v>등록</v>
      </c>
      <c r="R542" s="34" t="s">
        <v>36</v>
      </c>
      <c r="S542" s="30"/>
    </row>
    <row r="543" spans="1:19" ht="17.25" customHeight="1" hidden="1" outlineLevel="1">
      <c r="A543" s="58" t="str">
        <f t="shared" si="25"/>
        <v>1248657079외주2</v>
      </c>
      <c r="B543" s="37">
        <v>1248657079</v>
      </c>
      <c r="C543" s="59" t="s">
        <v>2680</v>
      </c>
      <c r="D543" s="59" t="s">
        <v>2681</v>
      </c>
      <c r="E543" s="59" t="s">
        <v>231</v>
      </c>
      <c r="F543" s="60" t="str">
        <f t="shared" si="26"/>
        <v>외주</v>
      </c>
      <c r="G543" s="61" t="s">
        <v>31</v>
      </c>
      <c r="H543" s="62">
        <v>339</v>
      </c>
      <c r="I543" s="33" t="s">
        <v>2682</v>
      </c>
      <c r="J543" s="33" t="s">
        <v>2683</v>
      </c>
      <c r="K543" s="33" t="s">
        <v>2684</v>
      </c>
      <c r="L543" s="41">
        <v>2</v>
      </c>
      <c r="M543" s="38" t="s">
        <v>34</v>
      </c>
      <c r="N543" s="63">
        <v>2</v>
      </c>
      <c r="O543" s="64">
        <f>IF(B543&gt;0,_xlfn.COUNTIFS($B$24:B543,B543,$H$24:H543,H543),"")</f>
        <v>2</v>
      </c>
      <c r="P543" s="65"/>
      <c r="Q543" s="66" t="str">
        <f t="shared" si="27"/>
        <v>등록</v>
      </c>
      <c r="R543" s="34" t="s">
        <v>36</v>
      </c>
      <c r="S543" s="30"/>
    </row>
    <row r="544" spans="1:19" ht="17.25" customHeight="1" hidden="1" outlineLevel="1">
      <c r="A544" s="58" t="str">
        <f t="shared" si="25"/>
        <v>7478701128외주1</v>
      </c>
      <c r="B544" s="37">
        <v>7478701128</v>
      </c>
      <c r="C544" s="59" t="s">
        <v>2685</v>
      </c>
      <c r="D544" s="59" t="s">
        <v>2686</v>
      </c>
      <c r="E544" s="59" t="s">
        <v>183</v>
      </c>
      <c r="F544" s="60" t="str">
        <f t="shared" si="26"/>
        <v>외주</v>
      </c>
      <c r="G544" s="61" t="s">
        <v>44</v>
      </c>
      <c r="H544" s="62">
        <v>340</v>
      </c>
      <c r="I544" s="33" t="s">
        <v>2687</v>
      </c>
      <c r="J544" s="33" t="s">
        <v>2688</v>
      </c>
      <c r="K544" s="33" t="s">
        <v>2689</v>
      </c>
      <c r="L544" s="41">
        <v>1</v>
      </c>
      <c r="M544" s="38" t="s">
        <v>34</v>
      </c>
      <c r="N544" s="63">
        <v>1</v>
      </c>
      <c r="O544" s="64">
        <f>IF(B544&gt;0,_xlfn.COUNTIFS($B$24:B544,B544,$H$24:H544,H544),"")</f>
        <v>1</v>
      </c>
      <c r="P544" s="65"/>
      <c r="Q544" s="66" t="str">
        <f t="shared" si="27"/>
        <v>탈락</v>
      </c>
      <c r="R544" s="34" t="s">
        <v>45</v>
      </c>
      <c r="S544" s="30"/>
    </row>
    <row r="545" spans="1:19" ht="17.25" customHeight="1" hidden="1" outlineLevel="1">
      <c r="A545" s="58" t="str">
        <f t="shared" si="25"/>
        <v>5238601919외주1</v>
      </c>
      <c r="B545" s="37">
        <v>5238601919</v>
      </c>
      <c r="C545" s="59" t="s">
        <v>2690</v>
      </c>
      <c r="D545" s="59" t="s">
        <v>2691</v>
      </c>
      <c r="E545" s="59" t="s">
        <v>60</v>
      </c>
      <c r="F545" s="60" t="str">
        <f t="shared" si="26"/>
        <v>외주</v>
      </c>
      <c r="G545" s="61" t="s">
        <v>44</v>
      </c>
      <c r="H545" s="62">
        <v>341</v>
      </c>
      <c r="I545" s="33" t="s">
        <v>2692</v>
      </c>
      <c r="J545" s="33" t="s">
        <v>2693</v>
      </c>
      <c r="K545" s="33" t="s">
        <v>2694</v>
      </c>
      <c r="L545" s="41">
        <v>1</v>
      </c>
      <c r="M545" s="38" t="s">
        <v>34</v>
      </c>
      <c r="N545" s="63">
        <v>1</v>
      </c>
      <c r="O545" s="64">
        <f>IF(B545&gt;0,_xlfn.COUNTIFS($B$24:B545,B545,$H$24:H545,H545),"")</f>
        <v>1</v>
      </c>
      <c r="P545" s="65"/>
      <c r="Q545" s="66" t="str">
        <f t="shared" si="27"/>
        <v>탈락</v>
      </c>
      <c r="R545" s="34" t="s">
        <v>45</v>
      </c>
      <c r="S545" s="30"/>
    </row>
    <row r="546" spans="1:19" ht="17.25" customHeight="1" hidden="1" outlineLevel="1">
      <c r="A546" s="58" t="str">
        <f t="shared" si="25"/>
        <v>2208115009외주1</v>
      </c>
      <c r="B546" s="37">
        <v>2208115009</v>
      </c>
      <c r="C546" s="59" t="s">
        <v>2695</v>
      </c>
      <c r="D546" s="59" t="s">
        <v>2696</v>
      </c>
      <c r="E546" s="59" t="s">
        <v>1323</v>
      </c>
      <c r="F546" s="60" t="str">
        <f t="shared" si="26"/>
        <v>외주</v>
      </c>
      <c r="G546" s="61" t="s">
        <v>31</v>
      </c>
      <c r="H546" s="62">
        <v>342</v>
      </c>
      <c r="I546" s="33" t="s">
        <v>2697</v>
      </c>
      <c r="J546" s="33" t="s">
        <v>2698</v>
      </c>
      <c r="K546" s="33" t="s">
        <v>2699</v>
      </c>
      <c r="L546" s="41">
        <v>2</v>
      </c>
      <c r="M546" s="38" t="s">
        <v>34</v>
      </c>
      <c r="N546" s="63">
        <v>1</v>
      </c>
      <c r="O546" s="64">
        <f>IF(B546&gt;0,_xlfn.COUNTIFS($B$24:B546,B546,$H$24:H546,H546),"")</f>
        <v>1</v>
      </c>
      <c r="P546" s="65"/>
      <c r="Q546" s="66" t="str">
        <f t="shared" si="27"/>
        <v>등록</v>
      </c>
      <c r="R546" s="34" t="s">
        <v>36</v>
      </c>
      <c r="S546" s="30"/>
    </row>
    <row r="547" spans="1:19" ht="17.25" customHeight="1" hidden="1" outlineLevel="1">
      <c r="A547" s="58" t="str">
        <f t="shared" si="25"/>
        <v>2208115009외주2</v>
      </c>
      <c r="B547" s="37">
        <v>2208115009</v>
      </c>
      <c r="C547" s="59" t="s">
        <v>2695</v>
      </c>
      <c r="D547" s="59" t="s">
        <v>2696</v>
      </c>
      <c r="E547" s="59" t="s">
        <v>104</v>
      </c>
      <c r="F547" s="60" t="str">
        <f t="shared" si="26"/>
        <v>외주</v>
      </c>
      <c r="G547" s="61" t="s">
        <v>31</v>
      </c>
      <c r="H547" s="62">
        <v>342</v>
      </c>
      <c r="I547" s="33" t="s">
        <v>2697</v>
      </c>
      <c r="J547" s="33" t="s">
        <v>2698</v>
      </c>
      <c r="K547" s="33" t="s">
        <v>2699</v>
      </c>
      <c r="L547" s="41">
        <v>2</v>
      </c>
      <c r="M547" s="38" t="s">
        <v>34</v>
      </c>
      <c r="N547" s="63">
        <v>2</v>
      </c>
      <c r="O547" s="64">
        <f>IF(B547&gt;0,_xlfn.COUNTIFS($B$24:B547,B547,$H$24:H547,H547),"")</f>
        <v>2</v>
      </c>
      <c r="P547" s="65"/>
      <c r="Q547" s="66" t="str">
        <f t="shared" si="27"/>
        <v>등록</v>
      </c>
      <c r="R547" s="34" t="s">
        <v>36</v>
      </c>
      <c r="S547" s="30"/>
    </row>
    <row r="548" spans="1:19" ht="17.25" customHeight="1" hidden="1" outlineLevel="1">
      <c r="A548" s="58" t="str">
        <f t="shared" si="25"/>
        <v>1098175938외주1</v>
      </c>
      <c r="B548" s="37">
        <v>1098175938</v>
      </c>
      <c r="C548" s="59" t="s">
        <v>2700</v>
      </c>
      <c r="D548" s="59" t="s">
        <v>2701</v>
      </c>
      <c r="E548" s="59" t="s">
        <v>70</v>
      </c>
      <c r="F548" s="60" t="str">
        <f t="shared" si="26"/>
        <v>외주</v>
      </c>
      <c r="G548" s="61" t="s">
        <v>44</v>
      </c>
      <c r="H548" s="62">
        <v>343</v>
      </c>
      <c r="I548" s="33" t="s">
        <v>2702</v>
      </c>
      <c r="J548" s="33" t="s">
        <v>2703</v>
      </c>
      <c r="K548" s="33" t="s">
        <v>2704</v>
      </c>
      <c r="L548" s="41">
        <v>1</v>
      </c>
      <c r="M548" s="38" t="s">
        <v>34</v>
      </c>
      <c r="N548" s="63">
        <v>1</v>
      </c>
      <c r="O548" s="64">
        <f>IF(B548&gt;0,_xlfn.COUNTIFS($B$24:B548,B548,$H$24:H548,H548),"")</f>
        <v>1</v>
      </c>
      <c r="P548" s="65"/>
      <c r="Q548" s="66" t="str">
        <f t="shared" si="27"/>
        <v>탈락</v>
      </c>
      <c r="R548" s="34" t="s">
        <v>45</v>
      </c>
      <c r="S548" s="30"/>
    </row>
    <row r="549" spans="1:19" ht="17.25" customHeight="1" hidden="1" outlineLevel="1">
      <c r="A549" s="58" t="str">
        <f t="shared" si="25"/>
        <v>1098623148외주1</v>
      </c>
      <c r="B549" s="37">
        <v>1098623148</v>
      </c>
      <c r="C549" s="59" t="s">
        <v>480</v>
      </c>
      <c r="D549" s="59" t="s">
        <v>481</v>
      </c>
      <c r="E549" s="59" t="s">
        <v>137</v>
      </c>
      <c r="F549" s="60" t="str">
        <f t="shared" si="26"/>
        <v>외주</v>
      </c>
      <c r="G549" s="61" t="s">
        <v>31</v>
      </c>
      <c r="H549" s="62">
        <v>344</v>
      </c>
      <c r="I549" s="33" t="s">
        <v>482</v>
      </c>
      <c r="J549" s="33" t="s">
        <v>483</v>
      </c>
      <c r="K549" s="33" t="s">
        <v>2705</v>
      </c>
      <c r="L549" s="41">
        <v>1</v>
      </c>
      <c r="M549" s="38" t="s">
        <v>34</v>
      </c>
      <c r="N549" s="63">
        <v>1</v>
      </c>
      <c r="O549" s="64">
        <f>IF(B549&gt;0,_xlfn.COUNTIFS($B$24:B549,B549,$H$24:H549,H549),"")</f>
        <v>1</v>
      </c>
      <c r="P549" s="65"/>
      <c r="Q549" s="66" t="str">
        <f t="shared" si="27"/>
        <v>등록</v>
      </c>
      <c r="R549" s="34" t="s">
        <v>52</v>
      </c>
      <c r="S549" s="30"/>
    </row>
    <row r="550" spans="1:19" ht="17.25" customHeight="1" hidden="1" outlineLevel="1">
      <c r="A550" s="58" t="str">
        <f t="shared" si="25"/>
        <v>3058616191외주1</v>
      </c>
      <c r="B550" s="37">
        <v>3058616191</v>
      </c>
      <c r="C550" s="59" t="s">
        <v>2706</v>
      </c>
      <c r="D550" s="59" t="s">
        <v>2707</v>
      </c>
      <c r="E550" s="59" t="s">
        <v>39</v>
      </c>
      <c r="F550" s="60" t="str">
        <f t="shared" si="26"/>
        <v>외주</v>
      </c>
      <c r="G550" s="61" t="s">
        <v>31</v>
      </c>
      <c r="H550" s="62">
        <v>345</v>
      </c>
      <c r="I550" s="33" t="s">
        <v>2708</v>
      </c>
      <c r="J550" s="33" t="s">
        <v>2709</v>
      </c>
      <c r="K550" s="33" t="s">
        <v>2710</v>
      </c>
      <c r="L550" s="41">
        <v>2</v>
      </c>
      <c r="M550" s="38" t="s">
        <v>34</v>
      </c>
      <c r="N550" s="63">
        <v>1</v>
      </c>
      <c r="O550" s="64">
        <f>IF(B550&gt;0,_xlfn.COUNTIFS($B$24:B550,B550,$H$24:H550,H550),"")</f>
        <v>1</v>
      </c>
      <c r="P550" s="65"/>
      <c r="Q550" s="66" t="str">
        <f t="shared" si="27"/>
        <v>등록</v>
      </c>
      <c r="R550" s="34" t="s">
        <v>36</v>
      </c>
      <c r="S550" s="30"/>
    </row>
    <row r="551" spans="1:19" ht="17.25" customHeight="1" hidden="1" outlineLevel="1">
      <c r="A551" s="58" t="str">
        <f t="shared" si="25"/>
        <v>3058616191외주2</v>
      </c>
      <c r="B551" s="37">
        <v>3058616191</v>
      </c>
      <c r="C551" s="59" t="s">
        <v>2706</v>
      </c>
      <c r="D551" s="59" t="s">
        <v>2707</v>
      </c>
      <c r="E551" s="59" t="s">
        <v>48</v>
      </c>
      <c r="F551" s="60" t="str">
        <f t="shared" si="26"/>
        <v>외주</v>
      </c>
      <c r="G551" s="61" t="s">
        <v>31</v>
      </c>
      <c r="H551" s="62">
        <v>345</v>
      </c>
      <c r="I551" s="33" t="s">
        <v>2708</v>
      </c>
      <c r="J551" s="33" t="s">
        <v>2709</v>
      </c>
      <c r="K551" s="33" t="s">
        <v>2710</v>
      </c>
      <c r="L551" s="41">
        <v>2</v>
      </c>
      <c r="M551" s="38" t="s">
        <v>34</v>
      </c>
      <c r="N551" s="63">
        <v>2</v>
      </c>
      <c r="O551" s="64">
        <f>IF(B551&gt;0,_xlfn.COUNTIFS($B$24:B551,B551,$H$24:H551,H551),"")</f>
        <v>2</v>
      </c>
      <c r="P551" s="65"/>
      <c r="Q551" s="66" t="str">
        <f t="shared" si="27"/>
        <v>등록</v>
      </c>
      <c r="R551" s="34" t="s">
        <v>36</v>
      </c>
      <c r="S551" s="30"/>
    </row>
    <row r="552" spans="1:19" ht="17.25" customHeight="1" hidden="1" outlineLevel="1">
      <c r="A552" s="58" t="str">
        <f t="shared" si="25"/>
        <v>2138197435외주1</v>
      </c>
      <c r="B552" s="37">
        <v>2138197435</v>
      </c>
      <c r="C552" s="59" t="s">
        <v>2711</v>
      </c>
      <c r="D552" s="59" t="s">
        <v>2712</v>
      </c>
      <c r="E552" s="59" t="s">
        <v>42</v>
      </c>
      <c r="F552" s="60" t="str">
        <f t="shared" si="26"/>
        <v>외주</v>
      </c>
      <c r="G552" s="61" t="s">
        <v>44</v>
      </c>
      <c r="H552" s="62">
        <v>346</v>
      </c>
      <c r="I552" s="33" t="s">
        <v>2713</v>
      </c>
      <c r="J552" s="33" t="s">
        <v>2714</v>
      </c>
      <c r="K552" s="33" t="s">
        <v>2715</v>
      </c>
      <c r="L552" s="41">
        <v>2</v>
      </c>
      <c r="M552" s="38" t="s">
        <v>34</v>
      </c>
      <c r="N552" s="63">
        <v>1</v>
      </c>
      <c r="O552" s="64">
        <f>IF(B552&gt;0,_xlfn.COUNTIFS($B$24:B552,B552,$H$24:H552,H552),"")</f>
        <v>1</v>
      </c>
      <c r="P552" s="65"/>
      <c r="Q552" s="66" t="str">
        <f t="shared" si="27"/>
        <v>탈락</v>
      </c>
      <c r="R552" s="34" t="s">
        <v>45</v>
      </c>
      <c r="S552" s="30"/>
    </row>
    <row r="553" spans="1:19" ht="17.25" customHeight="1" hidden="1" outlineLevel="1">
      <c r="A553" s="58" t="str">
        <f t="shared" si="25"/>
        <v>2138197435외주2</v>
      </c>
      <c r="B553" s="37">
        <v>2138197435</v>
      </c>
      <c r="C553" s="59" t="s">
        <v>2711</v>
      </c>
      <c r="D553" s="59" t="s">
        <v>2712</v>
      </c>
      <c r="E553" s="59" t="s">
        <v>67</v>
      </c>
      <c r="F553" s="60" t="str">
        <f t="shared" si="26"/>
        <v>외주</v>
      </c>
      <c r="G553" s="61" t="s">
        <v>44</v>
      </c>
      <c r="H553" s="62">
        <v>346</v>
      </c>
      <c r="I553" s="33" t="s">
        <v>2713</v>
      </c>
      <c r="J553" s="33" t="s">
        <v>2714</v>
      </c>
      <c r="K553" s="33" t="s">
        <v>2715</v>
      </c>
      <c r="L553" s="41">
        <v>2</v>
      </c>
      <c r="M553" s="38" t="s">
        <v>34</v>
      </c>
      <c r="N553" s="63">
        <v>2</v>
      </c>
      <c r="O553" s="64">
        <f>IF(B553&gt;0,_xlfn.COUNTIFS($B$24:B553,B553,$H$24:H553,H553),"")</f>
        <v>2</v>
      </c>
      <c r="P553" s="65"/>
      <c r="Q553" s="66" t="str">
        <f t="shared" si="27"/>
        <v>탈락</v>
      </c>
      <c r="R553" s="34" t="s">
        <v>45</v>
      </c>
      <c r="S553" s="30"/>
    </row>
    <row r="554" spans="1:19" ht="17.25" customHeight="1" hidden="1" outlineLevel="1">
      <c r="A554" s="58" t="str">
        <f t="shared" si="25"/>
        <v>5088108903외주1</v>
      </c>
      <c r="B554" s="37">
        <v>5088108903</v>
      </c>
      <c r="C554" s="59" t="s">
        <v>2716</v>
      </c>
      <c r="D554" s="59" t="s">
        <v>2717</v>
      </c>
      <c r="E554" s="59" t="s">
        <v>257</v>
      </c>
      <c r="F554" s="60" t="str">
        <f t="shared" si="26"/>
        <v>외주</v>
      </c>
      <c r="G554" s="61" t="s">
        <v>31</v>
      </c>
      <c r="H554" s="62">
        <v>347</v>
      </c>
      <c r="I554" s="33" t="s">
        <v>2718</v>
      </c>
      <c r="J554" s="33" t="s">
        <v>2719</v>
      </c>
      <c r="K554" s="33" t="s">
        <v>2720</v>
      </c>
      <c r="L554" s="41">
        <v>1</v>
      </c>
      <c r="M554" s="38" t="s">
        <v>34</v>
      </c>
      <c r="N554" s="63">
        <v>1</v>
      </c>
      <c r="O554" s="64">
        <f>IF(B554&gt;0,_xlfn.COUNTIFS($B$24:B554,B554,$H$24:H554,H554),"")</f>
        <v>1</v>
      </c>
      <c r="P554" s="65"/>
      <c r="Q554" s="66" t="str">
        <f t="shared" si="27"/>
        <v>등록</v>
      </c>
      <c r="R554" s="34" t="s">
        <v>36</v>
      </c>
      <c r="S554" s="30"/>
    </row>
    <row r="555" spans="1:19" ht="17.25" customHeight="1" hidden="1" outlineLevel="1">
      <c r="A555" s="58" t="str">
        <f t="shared" si="25"/>
        <v>1378141582외주1</v>
      </c>
      <c r="B555" s="37">
        <v>1378141582</v>
      </c>
      <c r="C555" s="59" t="s">
        <v>2721</v>
      </c>
      <c r="D555" s="59" t="s">
        <v>2722</v>
      </c>
      <c r="E555" s="59" t="s">
        <v>183</v>
      </c>
      <c r="F555" s="60" t="str">
        <f t="shared" si="26"/>
        <v>외주</v>
      </c>
      <c r="G555" s="61" t="s">
        <v>44</v>
      </c>
      <c r="H555" s="62">
        <v>348</v>
      </c>
      <c r="I555" s="33" t="s">
        <v>2723</v>
      </c>
      <c r="J555" s="33" t="s">
        <v>2724</v>
      </c>
      <c r="K555" s="33" t="s">
        <v>2725</v>
      </c>
      <c r="L555" s="41">
        <v>1</v>
      </c>
      <c r="M555" s="38" t="s">
        <v>34</v>
      </c>
      <c r="N555" s="63">
        <v>1</v>
      </c>
      <c r="O555" s="64">
        <f>IF(B555&gt;0,_xlfn.COUNTIFS($B$24:B555,B555,$H$24:H555,H555),"")</f>
        <v>1</v>
      </c>
      <c r="P555" s="65"/>
      <c r="Q555" s="66" t="str">
        <f t="shared" si="27"/>
        <v>탈락</v>
      </c>
      <c r="R555" s="34" t="s">
        <v>45</v>
      </c>
      <c r="S555" s="30"/>
    </row>
    <row r="556" spans="1:19" ht="17.25" customHeight="1" hidden="1" outlineLevel="1">
      <c r="A556" s="58" t="str">
        <f t="shared" si="25"/>
        <v>1238195513외주1</v>
      </c>
      <c r="B556" s="37">
        <v>1238195513</v>
      </c>
      <c r="C556" s="59" t="s">
        <v>381</v>
      </c>
      <c r="D556" s="59" t="s">
        <v>2726</v>
      </c>
      <c r="E556" s="59" t="s">
        <v>70</v>
      </c>
      <c r="F556" s="60" t="str">
        <f t="shared" si="26"/>
        <v>외주</v>
      </c>
      <c r="G556" s="61" t="s">
        <v>31</v>
      </c>
      <c r="H556" s="62">
        <v>349</v>
      </c>
      <c r="I556" s="33" t="s">
        <v>2727</v>
      </c>
      <c r="J556" s="33" t="s">
        <v>382</v>
      </c>
      <c r="K556" s="33" t="s">
        <v>2728</v>
      </c>
      <c r="L556" s="41">
        <v>1</v>
      </c>
      <c r="M556" s="38" t="s">
        <v>34</v>
      </c>
      <c r="N556" s="63">
        <v>1</v>
      </c>
      <c r="O556" s="64">
        <f>IF(B556&gt;0,_xlfn.COUNTIFS($B$24:B556,B556,$H$24:H556,H556),"")</f>
        <v>1</v>
      </c>
      <c r="P556" s="65"/>
      <c r="Q556" s="66" t="str">
        <f t="shared" si="27"/>
        <v>등록</v>
      </c>
      <c r="R556" s="34" t="s">
        <v>36</v>
      </c>
      <c r="S556" s="30"/>
    </row>
    <row r="557" spans="1:19" ht="17.25" customHeight="1" hidden="1" outlineLevel="1">
      <c r="A557" s="58" t="str">
        <f t="shared" si="25"/>
        <v>2148849309외주1</v>
      </c>
      <c r="B557" s="37">
        <v>2148849309</v>
      </c>
      <c r="C557" s="59" t="s">
        <v>2729</v>
      </c>
      <c r="D557" s="59" t="s">
        <v>2730</v>
      </c>
      <c r="E557" s="59" t="s">
        <v>98</v>
      </c>
      <c r="F557" s="60" t="str">
        <f t="shared" si="26"/>
        <v>외주</v>
      </c>
      <c r="G557" s="61" t="s">
        <v>44</v>
      </c>
      <c r="H557" s="62">
        <v>350</v>
      </c>
      <c r="I557" s="33" t="s">
        <v>2731</v>
      </c>
      <c r="J557" s="33" t="s">
        <v>2732</v>
      </c>
      <c r="K557" s="33" t="s">
        <v>2733</v>
      </c>
      <c r="L557" s="41">
        <v>1</v>
      </c>
      <c r="M557" s="38" t="s">
        <v>34</v>
      </c>
      <c r="N557" s="63">
        <v>1</v>
      </c>
      <c r="O557" s="64">
        <f>IF(B557&gt;0,_xlfn.COUNTIFS($B$24:B557,B557,$H$24:H557,H557),"")</f>
        <v>1</v>
      </c>
      <c r="P557" s="65"/>
      <c r="Q557" s="66" t="str">
        <f t="shared" si="27"/>
        <v>탈락</v>
      </c>
      <c r="R557" s="34" t="s">
        <v>45</v>
      </c>
      <c r="S557" s="30"/>
    </row>
    <row r="558" spans="1:19" ht="17.25" customHeight="1" hidden="1" outlineLevel="1">
      <c r="A558" s="58" t="str">
        <f t="shared" si="25"/>
        <v>1208103431외주1</v>
      </c>
      <c r="B558" s="37">
        <v>1208103431</v>
      </c>
      <c r="C558" s="59" t="s">
        <v>2734</v>
      </c>
      <c r="D558" s="59" t="s">
        <v>2735</v>
      </c>
      <c r="E558" s="59" t="s">
        <v>151</v>
      </c>
      <c r="F558" s="60" t="str">
        <f t="shared" si="26"/>
        <v>외주</v>
      </c>
      <c r="G558" s="61" t="s">
        <v>31</v>
      </c>
      <c r="H558" s="62">
        <v>351</v>
      </c>
      <c r="I558" s="33" t="s">
        <v>2736</v>
      </c>
      <c r="J558" s="33" t="s">
        <v>2737</v>
      </c>
      <c r="K558" s="33" t="s">
        <v>2738</v>
      </c>
      <c r="L558" s="41">
        <v>1</v>
      </c>
      <c r="M558" s="38" t="s">
        <v>34</v>
      </c>
      <c r="N558" s="63">
        <v>1</v>
      </c>
      <c r="O558" s="64">
        <f>IF(B558&gt;0,_xlfn.COUNTIFS($B$24:B558,B558,$H$24:H558,H558),"")</f>
        <v>1</v>
      </c>
      <c r="P558" s="65"/>
      <c r="Q558" s="66" t="str">
        <f t="shared" si="27"/>
        <v>등록</v>
      </c>
      <c r="R558" s="34" t="s">
        <v>36</v>
      </c>
      <c r="S558" s="30"/>
    </row>
    <row r="559" spans="1:19" ht="17.25" customHeight="1" hidden="1" outlineLevel="1">
      <c r="A559" s="58" t="str">
        <f t="shared" si="25"/>
        <v>2148186794외주1</v>
      </c>
      <c r="B559" s="37">
        <v>2148186794</v>
      </c>
      <c r="C559" s="59" t="s">
        <v>2739</v>
      </c>
      <c r="D559" s="59" t="s">
        <v>2740</v>
      </c>
      <c r="E559" s="59" t="s">
        <v>138</v>
      </c>
      <c r="F559" s="60" t="str">
        <f t="shared" si="26"/>
        <v>외주</v>
      </c>
      <c r="G559" s="61" t="s">
        <v>31</v>
      </c>
      <c r="H559" s="62">
        <v>352</v>
      </c>
      <c r="I559" s="33" t="s">
        <v>2741</v>
      </c>
      <c r="J559" s="33" t="s">
        <v>2742</v>
      </c>
      <c r="K559" s="33" t="s">
        <v>2743</v>
      </c>
      <c r="L559" s="41">
        <v>1</v>
      </c>
      <c r="M559" s="38" t="s">
        <v>34</v>
      </c>
      <c r="N559" s="63">
        <v>1</v>
      </c>
      <c r="O559" s="64">
        <f>IF(B559&gt;0,_xlfn.COUNTIFS($B$24:B559,B559,$H$24:H559,H559),"")</f>
        <v>1</v>
      </c>
      <c r="P559" s="65"/>
      <c r="Q559" s="66" t="str">
        <f t="shared" si="27"/>
        <v>등록</v>
      </c>
      <c r="R559" s="34" t="s">
        <v>36</v>
      </c>
      <c r="S559" s="30"/>
    </row>
    <row r="560" spans="1:19" ht="17.25" customHeight="1" hidden="1" outlineLevel="1">
      <c r="A560" s="58" t="str">
        <f t="shared" si="25"/>
        <v>2108119269외주1</v>
      </c>
      <c r="B560" s="37">
        <v>2108119269</v>
      </c>
      <c r="C560" s="59" t="s">
        <v>2744</v>
      </c>
      <c r="D560" s="59" t="s">
        <v>2745</v>
      </c>
      <c r="E560" s="59" t="s">
        <v>183</v>
      </c>
      <c r="F560" s="60" t="str">
        <f t="shared" si="26"/>
        <v>외주</v>
      </c>
      <c r="G560" s="61" t="s">
        <v>31</v>
      </c>
      <c r="H560" s="62">
        <v>353</v>
      </c>
      <c r="I560" s="33" t="s">
        <v>2746</v>
      </c>
      <c r="J560" s="33" t="s">
        <v>2747</v>
      </c>
      <c r="K560" s="33" t="s">
        <v>2748</v>
      </c>
      <c r="L560" s="41">
        <v>1</v>
      </c>
      <c r="M560" s="38" t="s">
        <v>34</v>
      </c>
      <c r="N560" s="63">
        <v>1</v>
      </c>
      <c r="O560" s="64">
        <f>IF(B560&gt;0,_xlfn.COUNTIFS($B$24:B560,B560,$H$24:H560,H560),"")</f>
        <v>1</v>
      </c>
      <c r="P560" s="65"/>
      <c r="Q560" s="66" t="str">
        <f t="shared" si="27"/>
        <v>등록</v>
      </c>
      <c r="R560" s="34" t="s">
        <v>36</v>
      </c>
      <c r="S560" s="30"/>
    </row>
    <row r="561" spans="1:19" ht="17.25" customHeight="1" hidden="1" outlineLevel="1">
      <c r="A561" s="58" t="str">
        <f t="shared" si="25"/>
        <v>1058141722외주1</v>
      </c>
      <c r="B561" s="37">
        <v>1058141722</v>
      </c>
      <c r="C561" s="59" t="s">
        <v>899</v>
      </c>
      <c r="D561" s="59" t="s">
        <v>900</v>
      </c>
      <c r="E561" s="59" t="s">
        <v>35</v>
      </c>
      <c r="F561" s="60" t="str">
        <f t="shared" si="26"/>
        <v>외주</v>
      </c>
      <c r="G561" s="61" t="s">
        <v>31</v>
      </c>
      <c r="H561" s="62">
        <v>354</v>
      </c>
      <c r="I561" s="33" t="s">
        <v>901</v>
      </c>
      <c r="J561" s="33" t="s">
        <v>902</v>
      </c>
      <c r="K561" s="33" t="s">
        <v>2749</v>
      </c>
      <c r="L561" s="41">
        <v>1</v>
      </c>
      <c r="M561" s="38" t="s">
        <v>34</v>
      </c>
      <c r="N561" s="63">
        <v>1</v>
      </c>
      <c r="O561" s="64">
        <f>IF(B561&gt;0,_xlfn.COUNTIFS($B$24:B561,B561,$H$24:H561,H561),"")</f>
        <v>1</v>
      </c>
      <c r="P561" s="65"/>
      <c r="Q561" s="66" t="str">
        <f t="shared" si="27"/>
        <v>등록</v>
      </c>
      <c r="R561" s="34" t="s">
        <v>52</v>
      </c>
      <c r="S561" s="30"/>
    </row>
    <row r="562" spans="1:19" ht="17.25" customHeight="1" hidden="1" outlineLevel="1">
      <c r="A562" s="58" t="str">
        <f t="shared" si="25"/>
        <v>1098153915외주1</v>
      </c>
      <c r="B562" s="37">
        <v>1098153915</v>
      </c>
      <c r="C562" s="59" t="s">
        <v>2750</v>
      </c>
      <c r="D562" s="59" t="s">
        <v>1441</v>
      </c>
      <c r="E562" s="59" t="s">
        <v>42</v>
      </c>
      <c r="F562" s="60" t="str">
        <f t="shared" si="26"/>
        <v>외주</v>
      </c>
      <c r="G562" s="61" t="s">
        <v>31</v>
      </c>
      <c r="H562" s="62">
        <v>355</v>
      </c>
      <c r="I562" s="33" t="s">
        <v>2751</v>
      </c>
      <c r="J562" s="33" t="s">
        <v>2752</v>
      </c>
      <c r="K562" s="33" t="s">
        <v>2753</v>
      </c>
      <c r="L562" s="41">
        <v>1</v>
      </c>
      <c r="M562" s="38" t="s">
        <v>34</v>
      </c>
      <c r="N562" s="63">
        <v>1</v>
      </c>
      <c r="O562" s="64">
        <f>IF(B562&gt;0,_xlfn.COUNTIFS($B$24:B562,B562,$H$24:H562,H562),"")</f>
        <v>1</v>
      </c>
      <c r="P562" s="65"/>
      <c r="Q562" s="66" t="str">
        <f t="shared" si="27"/>
        <v>등록</v>
      </c>
      <c r="R562" s="34" t="s">
        <v>36</v>
      </c>
      <c r="S562" s="30"/>
    </row>
    <row r="563" spans="1:19" ht="17.25" customHeight="1" hidden="1" outlineLevel="1">
      <c r="A563" s="58" t="str">
        <f t="shared" si="25"/>
        <v>4858600262외주1</v>
      </c>
      <c r="B563" s="37">
        <v>4858600262</v>
      </c>
      <c r="C563" s="59" t="s">
        <v>331</v>
      </c>
      <c r="D563" s="59" t="s">
        <v>332</v>
      </c>
      <c r="E563" s="59" t="s">
        <v>196</v>
      </c>
      <c r="F563" s="60" t="str">
        <f t="shared" si="26"/>
        <v>외주</v>
      </c>
      <c r="G563" s="61" t="s">
        <v>31</v>
      </c>
      <c r="H563" s="62">
        <v>356</v>
      </c>
      <c r="I563" s="33" t="s">
        <v>333</v>
      </c>
      <c r="J563" s="33" t="s">
        <v>334</v>
      </c>
      <c r="K563" s="33" t="s">
        <v>2754</v>
      </c>
      <c r="L563" s="41">
        <v>3</v>
      </c>
      <c r="M563" s="38" t="s">
        <v>34</v>
      </c>
      <c r="N563" s="63">
        <v>1</v>
      </c>
      <c r="O563" s="64">
        <f>IF(B563&gt;0,_xlfn.COUNTIFS($B$24:B563,B563,$H$24:H563,H563),"")</f>
        <v>1</v>
      </c>
      <c r="P563" s="65"/>
      <c r="Q563" s="66" t="str">
        <f t="shared" si="27"/>
        <v>등록</v>
      </c>
      <c r="R563" s="34" t="s">
        <v>36</v>
      </c>
      <c r="S563" s="30"/>
    </row>
    <row r="564" spans="1:19" ht="17.25" customHeight="1" hidden="1" outlineLevel="1">
      <c r="A564" s="58" t="str">
        <f t="shared" si="25"/>
        <v>4858600262외주2</v>
      </c>
      <c r="B564" s="37">
        <v>4858600262</v>
      </c>
      <c r="C564" s="59" t="s">
        <v>331</v>
      </c>
      <c r="D564" s="59" t="s">
        <v>332</v>
      </c>
      <c r="E564" s="59" t="s">
        <v>1941</v>
      </c>
      <c r="F564" s="60" t="str">
        <f t="shared" si="26"/>
        <v>외주</v>
      </c>
      <c r="G564" s="61" t="s">
        <v>31</v>
      </c>
      <c r="H564" s="62">
        <v>356</v>
      </c>
      <c r="I564" s="33" t="s">
        <v>333</v>
      </c>
      <c r="J564" s="33" t="s">
        <v>334</v>
      </c>
      <c r="K564" s="33" t="s">
        <v>2754</v>
      </c>
      <c r="L564" s="41">
        <v>3</v>
      </c>
      <c r="M564" s="38" t="s">
        <v>34</v>
      </c>
      <c r="N564" s="63">
        <v>2</v>
      </c>
      <c r="O564" s="64">
        <f>IF(B564&gt;0,_xlfn.COUNTIFS($B$24:B564,B564,$H$24:H564,H564),"")</f>
        <v>2</v>
      </c>
      <c r="P564" s="65"/>
      <c r="Q564" s="66" t="str">
        <f t="shared" si="27"/>
        <v>등록</v>
      </c>
      <c r="R564" s="34" t="s">
        <v>36</v>
      </c>
      <c r="S564" s="30"/>
    </row>
    <row r="565" spans="1:19" ht="17.25" customHeight="1" hidden="1" outlineLevel="1">
      <c r="A565" s="58" t="str">
        <f t="shared" si="25"/>
        <v>4858600262외주3</v>
      </c>
      <c r="B565" s="37">
        <v>4858600262</v>
      </c>
      <c r="C565" s="59" t="s">
        <v>331</v>
      </c>
      <c r="D565" s="59" t="s">
        <v>332</v>
      </c>
      <c r="E565" s="59" t="s">
        <v>1324</v>
      </c>
      <c r="F565" s="60" t="str">
        <f t="shared" si="26"/>
        <v>외주</v>
      </c>
      <c r="G565" s="61" t="s">
        <v>31</v>
      </c>
      <c r="H565" s="62">
        <v>356</v>
      </c>
      <c r="I565" s="33" t="s">
        <v>333</v>
      </c>
      <c r="J565" s="33" t="s">
        <v>334</v>
      </c>
      <c r="K565" s="33" t="s">
        <v>2754</v>
      </c>
      <c r="L565" s="41">
        <v>3</v>
      </c>
      <c r="M565" s="38" t="s">
        <v>34</v>
      </c>
      <c r="N565" s="63">
        <v>3</v>
      </c>
      <c r="O565" s="64">
        <f>IF(B565&gt;0,_xlfn.COUNTIFS($B$24:B565,B565,$H$24:H565,H565),"")</f>
        <v>3</v>
      </c>
      <c r="P565" s="65"/>
      <c r="Q565" s="66" t="str">
        <f t="shared" si="27"/>
        <v>등록</v>
      </c>
      <c r="R565" s="34" t="s">
        <v>52</v>
      </c>
      <c r="S565" s="30"/>
    </row>
    <row r="566" spans="1:19" ht="17.25" customHeight="1" hidden="1" outlineLevel="1">
      <c r="A566" s="58" t="str">
        <f t="shared" si="25"/>
        <v>1128134194외주1</v>
      </c>
      <c r="B566" s="37">
        <v>1128134194</v>
      </c>
      <c r="C566" s="59" t="s">
        <v>2755</v>
      </c>
      <c r="D566" s="59" t="s">
        <v>1360</v>
      </c>
      <c r="E566" s="59" t="s">
        <v>237</v>
      </c>
      <c r="F566" s="60" t="str">
        <f t="shared" si="26"/>
        <v>외주</v>
      </c>
      <c r="G566" s="61" t="s">
        <v>44</v>
      </c>
      <c r="H566" s="62">
        <v>357</v>
      </c>
      <c r="I566" s="33" t="s">
        <v>1559</v>
      </c>
      <c r="J566" s="33" t="s">
        <v>1560</v>
      </c>
      <c r="K566" s="33" t="s">
        <v>2756</v>
      </c>
      <c r="L566" s="41">
        <v>1</v>
      </c>
      <c r="M566" s="38" t="s">
        <v>34</v>
      </c>
      <c r="N566" s="63">
        <v>1</v>
      </c>
      <c r="O566" s="64">
        <f>IF(B566&gt;0,_xlfn.COUNTIFS($B$24:B566,B566,$H$24:H566,H566),"")</f>
        <v>1</v>
      </c>
      <c r="P566" s="65"/>
      <c r="Q566" s="66" t="str">
        <f t="shared" si="27"/>
        <v>탈락</v>
      </c>
      <c r="R566" s="34" t="s">
        <v>45</v>
      </c>
      <c r="S566" s="30"/>
    </row>
    <row r="567" spans="1:19" ht="17.25" customHeight="1" hidden="1" outlineLevel="1">
      <c r="A567" s="58" t="str">
        <f t="shared" si="25"/>
        <v>1988600674외주1</v>
      </c>
      <c r="B567" s="37">
        <v>1988600674</v>
      </c>
      <c r="C567" s="59" t="s">
        <v>2757</v>
      </c>
      <c r="D567" s="59" t="s">
        <v>2758</v>
      </c>
      <c r="E567" s="59" t="s">
        <v>91</v>
      </c>
      <c r="F567" s="60" t="str">
        <f t="shared" si="26"/>
        <v>외주</v>
      </c>
      <c r="G567" s="61" t="s">
        <v>44</v>
      </c>
      <c r="H567" s="62">
        <v>358</v>
      </c>
      <c r="I567" s="33" t="s">
        <v>2759</v>
      </c>
      <c r="J567" s="33" t="s">
        <v>2760</v>
      </c>
      <c r="K567" s="33" t="s">
        <v>2761</v>
      </c>
      <c r="L567" s="41">
        <v>1</v>
      </c>
      <c r="M567" s="38" t="s">
        <v>34</v>
      </c>
      <c r="N567" s="63">
        <v>1</v>
      </c>
      <c r="O567" s="64">
        <f>IF(B567&gt;0,_xlfn.COUNTIFS($B$24:B567,B567,$H$24:H567,H567),"")</f>
        <v>1</v>
      </c>
      <c r="P567" s="65"/>
      <c r="Q567" s="66" t="str">
        <f t="shared" si="27"/>
        <v>탈락</v>
      </c>
      <c r="R567" s="34" t="s">
        <v>45</v>
      </c>
      <c r="S567" s="30"/>
    </row>
    <row r="568" spans="1:19" ht="17.25" customHeight="1" hidden="1" outlineLevel="1">
      <c r="A568" s="58" t="str">
        <f t="shared" si="25"/>
        <v>1248118431외주1</v>
      </c>
      <c r="B568" s="37">
        <v>1248118431</v>
      </c>
      <c r="C568" s="59" t="s">
        <v>1318</v>
      </c>
      <c r="D568" s="59" t="s">
        <v>1483</v>
      </c>
      <c r="E568" s="59" t="s">
        <v>1325</v>
      </c>
      <c r="F568" s="60" t="str">
        <f t="shared" si="26"/>
        <v>외주</v>
      </c>
      <c r="G568" s="61" t="s">
        <v>31</v>
      </c>
      <c r="H568" s="62">
        <v>359</v>
      </c>
      <c r="I568" s="33" t="s">
        <v>1813</v>
      </c>
      <c r="J568" s="33" t="s">
        <v>1814</v>
      </c>
      <c r="K568" s="33" t="s">
        <v>2762</v>
      </c>
      <c r="L568" s="41">
        <v>1</v>
      </c>
      <c r="M568" s="38" t="s">
        <v>34</v>
      </c>
      <c r="N568" s="63">
        <v>1</v>
      </c>
      <c r="O568" s="64">
        <f>IF(B568&gt;0,_xlfn.COUNTIFS($B$24:B568,B568,$H$24:H568,H568),"")</f>
        <v>1</v>
      </c>
      <c r="P568" s="65"/>
      <c r="Q568" s="66" t="str">
        <f t="shared" si="27"/>
        <v>등록</v>
      </c>
      <c r="R568" s="34" t="s">
        <v>36</v>
      </c>
      <c r="S568" s="30"/>
    </row>
    <row r="569" spans="1:19" ht="17.25" customHeight="1" hidden="1" outlineLevel="1">
      <c r="A569" s="58" t="str">
        <f t="shared" si="25"/>
        <v>1108189941외주1</v>
      </c>
      <c r="B569" s="37">
        <v>1108189941</v>
      </c>
      <c r="C569" s="59" t="s">
        <v>318</v>
      </c>
      <c r="D569" s="59" t="s">
        <v>319</v>
      </c>
      <c r="E569" s="59" t="s">
        <v>111</v>
      </c>
      <c r="F569" s="60" t="str">
        <f t="shared" si="26"/>
        <v>외주</v>
      </c>
      <c r="G569" s="61" t="s">
        <v>31</v>
      </c>
      <c r="H569" s="62">
        <v>360</v>
      </c>
      <c r="I569" s="33" t="s">
        <v>320</v>
      </c>
      <c r="J569" s="33" t="s">
        <v>321</v>
      </c>
      <c r="K569" s="33" t="s">
        <v>2763</v>
      </c>
      <c r="L569" s="41">
        <v>1</v>
      </c>
      <c r="M569" s="38" t="s">
        <v>34</v>
      </c>
      <c r="N569" s="63">
        <v>1</v>
      </c>
      <c r="O569" s="64">
        <f>IF(B569&gt;0,_xlfn.COUNTIFS($B$24:B569,B569,$H$24:H569,H569),"")</f>
        <v>1</v>
      </c>
      <c r="P569" s="65"/>
      <c r="Q569" s="66" t="str">
        <f t="shared" si="27"/>
        <v>등록</v>
      </c>
      <c r="R569" s="34" t="s">
        <v>36</v>
      </c>
      <c r="S569" s="30"/>
    </row>
    <row r="570" spans="1:19" ht="17.25" customHeight="1" hidden="1" outlineLevel="1">
      <c r="A570" s="58" t="str">
        <f t="shared" si="25"/>
        <v>1268196879외주1</v>
      </c>
      <c r="B570" s="37">
        <v>1268196879</v>
      </c>
      <c r="C570" s="59" t="s">
        <v>1230</v>
      </c>
      <c r="D570" s="59" t="s">
        <v>1393</v>
      </c>
      <c r="E570" s="59" t="s">
        <v>30</v>
      </c>
      <c r="F570" s="60" t="str">
        <f t="shared" si="26"/>
        <v>외주</v>
      </c>
      <c r="G570" s="61" t="s">
        <v>31</v>
      </c>
      <c r="H570" s="62">
        <v>361</v>
      </c>
      <c r="I570" s="33" t="s">
        <v>2764</v>
      </c>
      <c r="J570" s="33" t="s">
        <v>1631</v>
      </c>
      <c r="K570" s="33" t="s">
        <v>1839</v>
      </c>
      <c r="L570" s="41">
        <v>1</v>
      </c>
      <c r="M570" s="38" t="s">
        <v>34</v>
      </c>
      <c r="N570" s="63">
        <v>1</v>
      </c>
      <c r="O570" s="64">
        <f>IF(B570&gt;0,_xlfn.COUNTIFS($B$24:B570,B570,$H$24:H570,H570),"")</f>
        <v>1</v>
      </c>
      <c r="P570" s="65"/>
      <c r="Q570" s="66" t="str">
        <f t="shared" si="27"/>
        <v>등록</v>
      </c>
      <c r="R570" s="34" t="s">
        <v>52</v>
      </c>
      <c r="S570" s="30"/>
    </row>
    <row r="571" spans="1:19" ht="17.25" customHeight="1" hidden="1" outlineLevel="1">
      <c r="A571" s="58" t="str">
        <f t="shared" si="25"/>
        <v>5048129089외주1</v>
      </c>
      <c r="B571" s="37">
        <v>5048129089</v>
      </c>
      <c r="C571" s="59" t="s">
        <v>761</v>
      </c>
      <c r="D571" s="59" t="s">
        <v>762</v>
      </c>
      <c r="E571" s="59" t="s">
        <v>139</v>
      </c>
      <c r="F571" s="60" t="str">
        <f t="shared" si="26"/>
        <v>외주</v>
      </c>
      <c r="G571" s="61" t="s">
        <v>31</v>
      </c>
      <c r="H571" s="62">
        <v>362</v>
      </c>
      <c r="I571" s="33" t="s">
        <v>763</v>
      </c>
      <c r="J571" s="33" t="s">
        <v>764</v>
      </c>
      <c r="K571" s="33" t="s">
        <v>2765</v>
      </c>
      <c r="L571" s="41">
        <v>2</v>
      </c>
      <c r="M571" s="38" t="s">
        <v>34</v>
      </c>
      <c r="N571" s="63">
        <v>1</v>
      </c>
      <c r="O571" s="64">
        <f>IF(B571&gt;0,_xlfn.COUNTIFS($B$24:B571,B571,$H$24:H571,H571),"")</f>
        <v>1</v>
      </c>
      <c r="P571" s="65"/>
      <c r="Q571" s="66" t="str">
        <f t="shared" si="27"/>
        <v>등록</v>
      </c>
      <c r="R571" s="34" t="s">
        <v>52</v>
      </c>
      <c r="S571" s="30"/>
    </row>
    <row r="572" spans="1:19" ht="17.25" customHeight="1" hidden="1" outlineLevel="1">
      <c r="A572" s="58" t="str">
        <f t="shared" si="25"/>
        <v>5048129089외주2</v>
      </c>
      <c r="B572" s="37">
        <v>5048129089</v>
      </c>
      <c r="C572" s="59" t="s">
        <v>761</v>
      </c>
      <c r="D572" s="59" t="s">
        <v>762</v>
      </c>
      <c r="E572" s="59" t="s">
        <v>140</v>
      </c>
      <c r="F572" s="60" t="str">
        <f t="shared" si="26"/>
        <v>외주</v>
      </c>
      <c r="G572" s="61" t="s">
        <v>31</v>
      </c>
      <c r="H572" s="62">
        <v>362</v>
      </c>
      <c r="I572" s="33" t="s">
        <v>763</v>
      </c>
      <c r="J572" s="33" t="s">
        <v>764</v>
      </c>
      <c r="K572" s="33" t="s">
        <v>2765</v>
      </c>
      <c r="L572" s="41">
        <v>2</v>
      </c>
      <c r="M572" s="38" t="s">
        <v>34</v>
      </c>
      <c r="N572" s="63">
        <v>2</v>
      </c>
      <c r="O572" s="64">
        <f>IF(B572&gt;0,_xlfn.COUNTIFS($B$24:B572,B572,$H$24:H572,H572),"")</f>
        <v>2</v>
      </c>
      <c r="P572" s="65"/>
      <c r="Q572" s="66" t="str">
        <f t="shared" si="27"/>
        <v>등록</v>
      </c>
      <c r="R572" s="34" t="s">
        <v>52</v>
      </c>
      <c r="S572" s="30"/>
    </row>
    <row r="573" spans="1:19" ht="17.25" customHeight="1" hidden="1" outlineLevel="1">
      <c r="A573" s="58" t="str">
        <f t="shared" si="25"/>
        <v>2118617783자재1</v>
      </c>
      <c r="B573" s="37">
        <v>2118617783</v>
      </c>
      <c r="C573" s="59" t="s">
        <v>1302</v>
      </c>
      <c r="D573" s="59" t="s">
        <v>1468</v>
      </c>
      <c r="E573" s="59" t="s">
        <v>471</v>
      </c>
      <c r="F573" s="60" t="str">
        <f t="shared" si="26"/>
        <v>자재</v>
      </c>
      <c r="G573" s="61" t="s">
        <v>44</v>
      </c>
      <c r="H573" s="62">
        <v>363</v>
      </c>
      <c r="I573" s="33" t="s">
        <v>1784</v>
      </c>
      <c r="J573" s="33" t="s">
        <v>1785</v>
      </c>
      <c r="K573" s="33" t="s">
        <v>2766</v>
      </c>
      <c r="L573" s="41">
        <v>2</v>
      </c>
      <c r="M573" s="34" t="s">
        <v>2204</v>
      </c>
      <c r="N573" s="63">
        <v>1</v>
      </c>
      <c r="O573" s="64">
        <f>IF(B573&gt;0,_xlfn.COUNTIFS($B$24:B573,B573,$H$24:H573,H573),"")</f>
        <v>1</v>
      </c>
      <c r="P573" s="65"/>
      <c r="Q573" s="66" t="str">
        <f t="shared" si="27"/>
        <v>탈락</v>
      </c>
      <c r="R573" s="34" t="s">
        <v>45</v>
      </c>
      <c r="S573" s="30"/>
    </row>
    <row r="574" spans="1:19" ht="17.25" customHeight="1" hidden="1" outlineLevel="1">
      <c r="A574" s="58" t="str">
        <f t="shared" si="25"/>
        <v>2118617783외주2</v>
      </c>
      <c r="B574" s="37">
        <v>2118617783</v>
      </c>
      <c r="C574" s="59" t="s">
        <v>1302</v>
      </c>
      <c r="D574" s="59" t="s">
        <v>1468</v>
      </c>
      <c r="E574" s="59" t="s">
        <v>59</v>
      </c>
      <c r="F574" s="60" t="str">
        <f t="shared" si="26"/>
        <v>외주</v>
      </c>
      <c r="G574" s="61" t="s">
        <v>44</v>
      </c>
      <c r="H574" s="62">
        <v>363</v>
      </c>
      <c r="I574" s="33" t="s">
        <v>1784</v>
      </c>
      <c r="J574" s="33" t="s">
        <v>1785</v>
      </c>
      <c r="K574" s="33" t="s">
        <v>2766</v>
      </c>
      <c r="L574" s="41">
        <v>2</v>
      </c>
      <c r="M574" s="38" t="s">
        <v>1997</v>
      </c>
      <c r="N574" s="63">
        <v>2</v>
      </c>
      <c r="O574" s="64">
        <f>IF(B574&gt;0,_xlfn.COUNTIFS($B$24:B574,B574,$H$24:H574,H574),"")</f>
        <v>2</v>
      </c>
      <c r="P574" s="65"/>
      <c r="Q574" s="66" t="str">
        <f t="shared" si="27"/>
        <v>탈락</v>
      </c>
      <c r="R574" s="34" t="s">
        <v>45</v>
      </c>
      <c r="S574" s="30"/>
    </row>
    <row r="575" spans="1:19" ht="17.25" customHeight="1" hidden="1" outlineLevel="1">
      <c r="A575" s="58" t="str">
        <f t="shared" si="25"/>
        <v>2158156600외주1</v>
      </c>
      <c r="B575" s="37">
        <v>2158156600</v>
      </c>
      <c r="C575" s="59" t="s">
        <v>458</v>
      </c>
      <c r="D575" s="59" t="s">
        <v>459</v>
      </c>
      <c r="E575" s="59" t="s">
        <v>30</v>
      </c>
      <c r="F575" s="60" t="str">
        <f t="shared" si="26"/>
        <v>외주</v>
      </c>
      <c r="G575" s="61" t="s">
        <v>31</v>
      </c>
      <c r="H575" s="62">
        <v>364</v>
      </c>
      <c r="I575" s="33" t="s">
        <v>460</v>
      </c>
      <c r="J575" s="33" t="s">
        <v>461</v>
      </c>
      <c r="K575" s="33" t="s">
        <v>2767</v>
      </c>
      <c r="L575" s="41">
        <v>1</v>
      </c>
      <c r="M575" s="38" t="s">
        <v>34</v>
      </c>
      <c r="N575" s="63">
        <v>1</v>
      </c>
      <c r="O575" s="64">
        <f>IF(B575&gt;0,_xlfn.COUNTIFS($B$24:B575,B575,$H$24:H575,H575),"")</f>
        <v>1</v>
      </c>
      <c r="P575" s="65"/>
      <c r="Q575" s="66" t="str">
        <f t="shared" si="27"/>
        <v>등록</v>
      </c>
      <c r="R575" s="34" t="s">
        <v>52</v>
      </c>
      <c r="S575" s="30"/>
    </row>
    <row r="576" spans="1:19" ht="17.25" customHeight="1" hidden="1" outlineLevel="1">
      <c r="A576" s="58" t="str">
        <f t="shared" si="25"/>
        <v>4088189251외주1</v>
      </c>
      <c r="B576" s="37">
        <v>4088189251</v>
      </c>
      <c r="C576" s="59" t="s">
        <v>2768</v>
      </c>
      <c r="D576" s="59" t="s">
        <v>2769</v>
      </c>
      <c r="E576" s="59" t="s">
        <v>257</v>
      </c>
      <c r="F576" s="60" t="str">
        <f t="shared" si="26"/>
        <v>외주</v>
      </c>
      <c r="G576" s="61" t="s">
        <v>44</v>
      </c>
      <c r="H576" s="62">
        <v>365</v>
      </c>
      <c r="I576" s="33" t="s">
        <v>2770</v>
      </c>
      <c r="J576" s="33" t="s">
        <v>2771</v>
      </c>
      <c r="K576" s="33" t="s">
        <v>2772</v>
      </c>
      <c r="L576" s="41">
        <v>1</v>
      </c>
      <c r="M576" s="38" t="s">
        <v>34</v>
      </c>
      <c r="N576" s="63">
        <v>1</v>
      </c>
      <c r="O576" s="64">
        <f>IF(B576&gt;0,_xlfn.COUNTIFS($B$24:B576,B576,$H$24:H576,H576),"")</f>
        <v>1</v>
      </c>
      <c r="P576" s="65"/>
      <c r="Q576" s="66" t="str">
        <f t="shared" si="27"/>
        <v>탈락</v>
      </c>
      <c r="R576" s="34" t="s">
        <v>45</v>
      </c>
      <c r="S576" s="30"/>
    </row>
    <row r="577" spans="1:19" ht="17.25" customHeight="1" hidden="1" outlineLevel="1">
      <c r="A577" s="58" t="str">
        <f t="shared" si="25"/>
        <v>1268149395외주1</v>
      </c>
      <c r="B577" s="37">
        <v>1268149395</v>
      </c>
      <c r="C577" s="59" t="s">
        <v>1243</v>
      </c>
      <c r="D577" s="59" t="s">
        <v>1405</v>
      </c>
      <c r="E577" s="59" t="s">
        <v>59</v>
      </c>
      <c r="F577" s="60" t="str">
        <f t="shared" si="26"/>
        <v>외주</v>
      </c>
      <c r="G577" s="61" t="s">
        <v>44</v>
      </c>
      <c r="H577" s="62">
        <v>366</v>
      </c>
      <c r="I577" s="33" t="s">
        <v>1658</v>
      </c>
      <c r="J577" s="33" t="s">
        <v>2773</v>
      </c>
      <c r="K577" s="33" t="s">
        <v>1845</v>
      </c>
      <c r="L577" s="41">
        <v>1</v>
      </c>
      <c r="M577" s="38" t="s">
        <v>34</v>
      </c>
      <c r="N577" s="63">
        <v>1</v>
      </c>
      <c r="O577" s="64">
        <f>IF(B577&gt;0,_xlfn.COUNTIFS($B$24:B577,B577,$H$24:H577,H577),"")</f>
        <v>1</v>
      </c>
      <c r="P577" s="65"/>
      <c r="Q577" s="66" t="str">
        <f t="shared" si="27"/>
        <v>탈락</v>
      </c>
      <c r="R577" s="34" t="s">
        <v>45</v>
      </c>
      <c r="S577" s="30"/>
    </row>
    <row r="578" spans="1:19" ht="17.25" customHeight="1" hidden="1" outlineLevel="1">
      <c r="A578" s="58" t="str">
        <f t="shared" si="25"/>
        <v>6168188552외주1</v>
      </c>
      <c r="B578" s="37">
        <v>6168188552</v>
      </c>
      <c r="C578" s="59" t="s">
        <v>2774</v>
      </c>
      <c r="D578" s="59" t="s">
        <v>2775</v>
      </c>
      <c r="E578" s="59" t="s">
        <v>59</v>
      </c>
      <c r="F578" s="60" t="str">
        <f t="shared" si="26"/>
        <v>외주</v>
      </c>
      <c r="G578" s="61" t="s">
        <v>31</v>
      </c>
      <c r="H578" s="62">
        <v>367</v>
      </c>
      <c r="I578" s="33" t="s">
        <v>2776</v>
      </c>
      <c r="J578" s="33" t="s">
        <v>2777</v>
      </c>
      <c r="K578" s="33" t="s">
        <v>2778</v>
      </c>
      <c r="L578" s="41">
        <v>3</v>
      </c>
      <c r="M578" s="38" t="s">
        <v>34</v>
      </c>
      <c r="N578" s="63">
        <v>1</v>
      </c>
      <c r="O578" s="64">
        <f>IF(B578&gt;0,_xlfn.COUNTIFS($B$24:B578,B578,$H$24:H578,H578),"")</f>
        <v>1</v>
      </c>
      <c r="P578" s="65"/>
      <c r="Q578" s="66" t="str">
        <f t="shared" si="27"/>
        <v>등록</v>
      </c>
      <c r="R578" s="34" t="s">
        <v>52</v>
      </c>
      <c r="S578" s="30"/>
    </row>
    <row r="579" spans="1:19" ht="17.25" customHeight="1" hidden="1" outlineLevel="1">
      <c r="A579" s="58" t="str">
        <f t="shared" si="25"/>
        <v>6168188552외주2</v>
      </c>
      <c r="B579" s="37">
        <v>6168188552</v>
      </c>
      <c r="C579" s="59" t="s">
        <v>2774</v>
      </c>
      <c r="D579" s="59" t="s">
        <v>2775</v>
      </c>
      <c r="E579" s="59" t="s">
        <v>156</v>
      </c>
      <c r="F579" s="60" t="str">
        <f t="shared" si="26"/>
        <v>외주</v>
      </c>
      <c r="G579" s="61" t="s">
        <v>31</v>
      </c>
      <c r="H579" s="62">
        <v>367</v>
      </c>
      <c r="I579" s="33" t="s">
        <v>2776</v>
      </c>
      <c r="J579" s="33" t="s">
        <v>2777</v>
      </c>
      <c r="K579" s="33" t="s">
        <v>2778</v>
      </c>
      <c r="L579" s="41">
        <v>3</v>
      </c>
      <c r="M579" s="38" t="s">
        <v>34</v>
      </c>
      <c r="N579" s="63">
        <v>2</v>
      </c>
      <c r="O579" s="64">
        <f>IF(B579&gt;0,_xlfn.COUNTIFS($B$24:B579,B579,$H$24:H579,H579),"")</f>
        <v>2</v>
      </c>
      <c r="P579" s="65"/>
      <c r="Q579" s="66" t="str">
        <f t="shared" si="27"/>
        <v>등록</v>
      </c>
      <c r="R579" s="34" t="s">
        <v>52</v>
      </c>
      <c r="S579" s="30"/>
    </row>
    <row r="580" spans="1:19" ht="17.25" customHeight="1" hidden="1" outlineLevel="1">
      <c r="A580" s="58" t="str">
        <f t="shared" si="25"/>
        <v>6168188552외주3</v>
      </c>
      <c r="B580" s="37">
        <v>6168188552</v>
      </c>
      <c r="C580" s="59" t="s">
        <v>2774</v>
      </c>
      <c r="D580" s="59" t="s">
        <v>2775</v>
      </c>
      <c r="E580" s="59" t="s">
        <v>86</v>
      </c>
      <c r="F580" s="60" t="str">
        <f t="shared" si="26"/>
        <v>외주</v>
      </c>
      <c r="G580" s="61" t="s">
        <v>31</v>
      </c>
      <c r="H580" s="62">
        <v>367</v>
      </c>
      <c r="I580" s="33" t="s">
        <v>2776</v>
      </c>
      <c r="J580" s="33" t="s">
        <v>2777</v>
      </c>
      <c r="K580" s="33" t="s">
        <v>2778</v>
      </c>
      <c r="L580" s="41">
        <v>3</v>
      </c>
      <c r="M580" s="38" t="s">
        <v>34</v>
      </c>
      <c r="N580" s="63">
        <v>3</v>
      </c>
      <c r="O580" s="64">
        <f>IF(B580&gt;0,_xlfn.COUNTIFS($B$24:B580,B580,$H$24:H580,H580),"")</f>
        <v>3</v>
      </c>
      <c r="P580" s="65"/>
      <c r="Q580" s="66" t="str">
        <f t="shared" si="27"/>
        <v>등록</v>
      </c>
      <c r="R580" s="34" t="s">
        <v>52</v>
      </c>
      <c r="S580" s="30"/>
    </row>
    <row r="581" spans="1:19" ht="17.25" customHeight="1" hidden="1" outlineLevel="1">
      <c r="A581" s="58" t="str">
        <f t="shared" si="25"/>
        <v>1118121551외주1</v>
      </c>
      <c r="B581" s="37">
        <v>1118121551</v>
      </c>
      <c r="C581" s="59" t="s">
        <v>728</v>
      </c>
      <c r="D581" s="59" t="s">
        <v>729</v>
      </c>
      <c r="E581" s="59" t="s">
        <v>30</v>
      </c>
      <c r="F581" s="60" t="str">
        <f t="shared" si="26"/>
        <v>외주</v>
      </c>
      <c r="G581" s="61" t="s">
        <v>44</v>
      </c>
      <c r="H581" s="62">
        <v>368</v>
      </c>
      <c r="I581" s="33" t="s">
        <v>730</v>
      </c>
      <c r="J581" s="33" t="s">
        <v>731</v>
      </c>
      <c r="K581" s="33" t="s">
        <v>732</v>
      </c>
      <c r="L581" s="41">
        <v>1</v>
      </c>
      <c r="M581" s="38" t="s">
        <v>34</v>
      </c>
      <c r="N581" s="63">
        <v>1</v>
      </c>
      <c r="O581" s="64">
        <f>IF(B581&gt;0,_xlfn.COUNTIFS($B$24:B581,B581,$H$24:H581,H581),"")</f>
        <v>1</v>
      </c>
      <c r="P581" s="65"/>
      <c r="Q581" s="66" t="str">
        <f t="shared" si="27"/>
        <v>탈락</v>
      </c>
      <c r="R581" s="34" t="s">
        <v>45</v>
      </c>
      <c r="S581" s="30"/>
    </row>
    <row r="582" spans="1:19" ht="17.25" customHeight="1" hidden="1" outlineLevel="1">
      <c r="A582" s="58" t="str">
        <f t="shared" si="25"/>
        <v>3148625786외주1</v>
      </c>
      <c r="B582" s="37">
        <v>3148625786</v>
      </c>
      <c r="C582" s="59" t="s">
        <v>2779</v>
      </c>
      <c r="D582" s="59" t="s">
        <v>2780</v>
      </c>
      <c r="E582" s="59" t="s">
        <v>42</v>
      </c>
      <c r="F582" s="60" t="str">
        <f t="shared" si="26"/>
        <v>외주</v>
      </c>
      <c r="G582" s="61" t="s">
        <v>44</v>
      </c>
      <c r="H582" s="62">
        <v>369</v>
      </c>
      <c r="I582" s="33" t="s">
        <v>2781</v>
      </c>
      <c r="J582" s="33" t="s">
        <v>2782</v>
      </c>
      <c r="K582" s="33" t="s">
        <v>2783</v>
      </c>
      <c r="L582" s="41">
        <v>1</v>
      </c>
      <c r="M582" s="38" t="s">
        <v>34</v>
      </c>
      <c r="N582" s="63">
        <v>1</v>
      </c>
      <c r="O582" s="64">
        <f>IF(B582&gt;0,_xlfn.COUNTIFS($B$24:B582,B582,$H$24:H582,H582),"")</f>
        <v>1</v>
      </c>
      <c r="P582" s="65"/>
      <c r="Q582" s="66" t="str">
        <f t="shared" si="27"/>
        <v>탈락</v>
      </c>
      <c r="R582" s="34" t="s">
        <v>45</v>
      </c>
      <c r="S582" s="30"/>
    </row>
    <row r="583" spans="1:19" ht="17.25" customHeight="1" hidden="1" outlineLevel="1">
      <c r="A583" s="58" t="str">
        <f t="shared" si="25"/>
        <v>2148177602외주1</v>
      </c>
      <c r="B583" s="37">
        <v>2148177602</v>
      </c>
      <c r="C583" s="59" t="s">
        <v>1268</v>
      </c>
      <c r="D583" s="59" t="s">
        <v>2784</v>
      </c>
      <c r="E583" s="59" t="s">
        <v>111</v>
      </c>
      <c r="F583" s="60" t="str">
        <f t="shared" si="26"/>
        <v>외주</v>
      </c>
      <c r="G583" s="61" t="s">
        <v>31</v>
      </c>
      <c r="H583" s="62">
        <v>370</v>
      </c>
      <c r="I583" s="33" t="s">
        <v>1709</v>
      </c>
      <c r="J583" s="33" t="s">
        <v>1710</v>
      </c>
      <c r="K583" s="33" t="s">
        <v>2785</v>
      </c>
      <c r="L583" s="41">
        <v>1</v>
      </c>
      <c r="M583" s="38" t="s">
        <v>34</v>
      </c>
      <c r="N583" s="63">
        <v>1</v>
      </c>
      <c r="O583" s="64">
        <f>IF(B583&gt;0,_xlfn.COUNTIFS($B$24:B583,B583,$H$24:H583,H583),"")</f>
        <v>1</v>
      </c>
      <c r="P583" s="65"/>
      <c r="Q583" s="66" t="str">
        <f t="shared" si="27"/>
        <v>등록</v>
      </c>
      <c r="R583" s="34" t="s">
        <v>52</v>
      </c>
      <c r="S583" s="30"/>
    </row>
    <row r="584" spans="1:19" ht="17.25" customHeight="1" hidden="1" outlineLevel="1">
      <c r="A584" s="58" t="str">
        <f t="shared" si="25"/>
        <v>1118113895외주1</v>
      </c>
      <c r="B584" s="37">
        <v>1118113895</v>
      </c>
      <c r="C584" s="59" t="s">
        <v>2786</v>
      </c>
      <c r="D584" s="59" t="s">
        <v>2787</v>
      </c>
      <c r="E584" s="59" t="s">
        <v>30</v>
      </c>
      <c r="F584" s="60" t="str">
        <f t="shared" si="26"/>
        <v>외주</v>
      </c>
      <c r="G584" s="61" t="s">
        <v>31</v>
      </c>
      <c r="H584" s="62">
        <v>371</v>
      </c>
      <c r="I584" s="33" t="s">
        <v>2788</v>
      </c>
      <c r="J584" s="33" t="s">
        <v>2789</v>
      </c>
      <c r="K584" s="33" t="s">
        <v>2790</v>
      </c>
      <c r="L584" s="41">
        <v>1</v>
      </c>
      <c r="M584" s="38" t="s">
        <v>34</v>
      </c>
      <c r="N584" s="63">
        <v>1</v>
      </c>
      <c r="O584" s="64">
        <f>IF(B584&gt;0,_xlfn.COUNTIFS($B$24:B584,B584,$H$24:H584,H584),"")</f>
        <v>1</v>
      </c>
      <c r="P584" s="65"/>
      <c r="Q584" s="66" t="str">
        <f t="shared" si="27"/>
        <v>등록</v>
      </c>
      <c r="R584" s="34" t="s">
        <v>36</v>
      </c>
      <c r="S584" s="30"/>
    </row>
    <row r="585" spans="1:19" ht="17.25" customHeight="1" hidden="1" outlineLevel="1">
      <c r="A585" s="58" t="str">
        <f t="shared" si="25"/>
        <v>1228184459외주1</v>
      </c>
      <c r="B585" s="37">
        <v>1228184459</v>
      </c>
      <c r="C585" s="59" t="s">
        <v>292</v>
      </c>
      <c r="D585" s="59" t="s">
        <v>293</v>
      </c>
      <c r="E585" s="59" t="s">
        <v>151</v>
      </c>
      <c r="F585" s="60" t="str">
        <f t="shared" si="26"/>
        <v>외주</v>
      </c>
      <c r="G585" s="61" t="s">
        <v>31</v>
      </c>
      <c r="H585" s="62">
        <v>372</v>
      </c>
      <c r="I585" s="33" t="s">
        <v>294</v>
      </c>
      <c r="J585" s="33" t="s">
        <v>295</v>
      </c>
      <c r="K585" s="33" t="s">
        <v>296</v>
      </c>
      <c r="L585" s="41">
        <v>2</v>
      </c>
      <c r="M585" s="38" t="s">
        <v>34</v>
      </c>
      <c r="N585" s="63">
        <v>1</v>
      </c>
      <c r="O585" s="64">
        <f>IF(B585&gt;0,_xlfn.COUNTIFS($B$24:B585,B585,$H$24:H585,H585),"")</f>
        <v>1</v>
      </c>
      <c r="P585" s="65"/>
      <c r="Q585" s="66" t="str">
        <f t="shared" si="27"/>
        <v>등록</v>
      </c>
      <c r="R585" s="34" t="s">
        <v>52</v>
      </c>
      <c r="S585" s="30"/>
    </row>
    <row r="586" spans="1:19" ht="17.25" customHeight="1" hidden="1" outlineLevel="1">
      <c r="A586" s="58" t="str">
        <f t="shared" si="25"/>
        <v>1228184459외주2</v>
      </c>
      <c r="B586" s="37">
        <v>1228184459</v>
      </c>
      <c r="C586" s="59" t="s">
        <v>292</v>
      </c>
      <c r="D586" s="59" t="s">
        <v>293</v>
      </c>
      <c r="E586" s="59" t="s">
        <v>104</v>
      </c>
      <c r="F586" s="60" t="str">
        <f t="shared" si="26"/>
        <v>외주</v>
      </c>
      <c r="G586" s="61" t="s">
        <v>31</v>
      </c>
      <c r="H586" s="62">
        <v>372</v>
      </c>
      <c r="I586" s="33" t="s">
        <v>294</v>
      </c>
      <c r="J586" s="33" t="s">
        <v>295</v>
      </c>
      <c r="K586" s="33" t="s">
        <v>296</v>
      </c>
      <c r="L586" s="41">
        <v>2</v>
      </c>
      <c r="M586" s="38" t="s">
        <v>34</v>
      </c>
      <c r="N586" s="63">
        <v>2</v>
      </c>
      <c r="O586" s="64">
        <f>IF(B586&gt;0,_xlfn.COUNTIFS($B$24:B586,B586,$H$24:H586,H586),"")</f>
        <v>2</v>
      </c>
      <c r="P586" s="65"/>
      <c r="Q586" s="66" t="str">
        <f t="shared" si="27"/>
        <v>등록</v>
      </c>
      <c r="R586" s="34" t="s">
        <v>52</v>
      </c>
      <c r="S586" s="30"/>
    </row>
    <row r="587" spans="1:19" ht="17.25" customHeight="1" hidden="1" outlineLevel="1">
      <c r="A587" s="58" t="str">
        <f t="shared" si="25"/>
        <v>2168148253외주1</v>
      </c>
      <c r="B587" s="37">
        <v>2168148253</v>
      </c>
      <c r="C587" s="59" t="s">
        <v>2791</v>
      </c>
      <c r="D587" s="59" t="s">
        <v>2792</v>
      </c>
      <c r="E587" s="59" t="s">
        <v>117</v>
      </c>
      <c r="F587" s="60" t="str">
        <f t="shared" si="26"/>
        <v>외주</v>
      </c>
      <c r="G587" s="61" t="s">
        <v>44</v>
      </c>
      <c r="H587" s="62">
        <v>373</v>
      </c>
      <c r="I587" s="33" t="s">
        <v>2793</v>
      </c>
      <c r="J587" s="33" t="s">
        <v>2794</v>
      </c>
      <c r="K587" s="33" t="s">
        <v>2795</v>
      </c>
      <c r="L587" s="41">
        <v>1</v>
      </c>
      <c r="M587" s="38" t="s">
        <v>34</v>
      </c>
      <c r="N587" s="63">
        <v>1</v>
      </c>
      <c r="O587" s="64">
        <f>IF(B587&gt;0,_xlfn.COUNTIFS($B$24:B587,B587,$H$24:H587,H587),"")</f>
        <v>1</v>
      </c>
      <c r="P587" s="65"/>
      <c r="Q587" s="66" t="str">
        <f t="shared" si="27"/>
        <v>탈락</v>
      </c>
      <c r="R587" s="34" t="s">
        <v>45</v>
      </c>
      <c r="S587" s="30"/>
    </row>
    <row r="588" spans="1:19" ht="17.25" customHeight="1" hidden="1" outlineLevel="1">
      <c r="A588" s="58" t="str">
        <f t="shared" si="25"/>
        <v>4088125446외주1</v>
      </c>
      <c r="B588" s="37">
        <v>4088125446</v>
      </c>
      <c r="C588" s="59" t="s">
        <v>926</v>
      </c>
      <c r="D588" s="59" t="s">
        <v>927</v>
      </c>
      <c r="E588" s="59" t="s">
        <v>586</v>
      </c>
      <c r="F588" s="60" t="str">
        <f t="shared" si="26"/>
        <v>외주</v>
      </c>
      <c r="G588" s="61" t="s">
        <v>31</v>
      </c>
      <c r="H588" s="62">
        <v>374</v>
      </c>
      <c r="I588" s="33" t="s">
        <v>2796</v>
      </c>
      <c r="J588" s="33" t="s">
        <v>928</v>
      </c>
      <c r="K588" s="33" t="s">
        <v>2797</v>
      </c>
      <c r="L588" s="41">
        <v>3</v>
      </c>
      <c r="M588" s="38" t="s">
        <v>34</v>
      </c>
      <c r="N588" s="63">
        <v>1</v>
      </c>
      <c r="O588" s="64">
        <f>IF(B588&gt;0,_xlfn.COUNTIFS($B$24:B588,B588,$H$24:H588,H588),"")</f>
        <v>1</v>
      </c>
      <c r="P588" s="65"/>
      <c r="Q588" s="66" t="str">
        <f t="shared" si="27"/>
        <v>등록</v>
      </c>
      <c r="R588" s="34" t="s">
        <v>52</v>
      </c>
      <c r="S588" s="30"/>
    </row>
    <row r="589" spans="1:19" ht="17.25" customHeight="1" hidden="1" outlineLevel="1">
      <c r="A589" s="58" t="str">
        <f t="shared" si="25"/>
        <v>4088125446외주2</v>
      </c>
      <c r="B589" s="37">
        <v>4088125446</v>
      </c>
      <c r="C589" s="59" t="s">
        <v>926</v>
      </c>
      <c r="D589" s="59" t="s">
        <v>927</v>
      </c>
      <c r="E589" s="59" t="s">
        <v>74</v>
      </c>
      <c r="F589" s="60" t="str">
        <f t="shared" si="26"/>
        <v>외주</v>
      </c>
      <c r="G589" s="61" t="s">
        <v>31</v>
      </c>
      <c r="H589" s="62">
        <v>374</v>
      </c>
      <c r="I589" s="33" t="s">
        <v>2796</v>
      </c>
      <c r="J589" s="33" t="s">
        <v>928</v>
      </c>
      <c r="K589" s="33" t="s">
        <v>2797</v>
      </c>
      <c r="L589" s="41">
        <v>3</v>
      </c>
      <c r="M589" s="38" t="s">
        <v>34</v>
      </c>
      <c r="N589" s="63">
        <v>2</v>
      </c>
      <c r="O589" s="64">
        <f>IF(B589&gt;0,_xlfn.COUNTIFS($B$24:B589,B589,$H$24:H589,H589),"")</f>
        <v>2</v>
      </c>
      <c r="P589" s="65"/>
      <c r="Q589" s="66" t="str">
        <f t="shared" si="27"/>
        <v>등록</v>
      </c>
      <c r="R589" s="34" t="s">
        <v>52</v>
      </c>
      <c r="S589" s="30"/>
    </row>
    <row r="590" spans="1:19" ht="17.25" customHeight="1" hidden="1" outlineLevel="1">
      <c r="A590" s="58" t="str">
        <f t="shared" si="25"/>
        <v>4088125446외주3</v>
      </c>
      <c r="B590" s="37">
        <v>4088125446</v>
      </c>
      <c r="C590" s="59" t="s">
        <v>926</v>
      </c>
      <c r="D590" s="59" t="s">
        <v>927</v>
      </c>
      <c r="E590" s="59" t="s">
        <v>86</v>
      </c>
      <c r="F590" s="60" t="str">
        <f t="shared" si="26"/>
        <v>외주</v>
      </c>
      <c r="G590" s="61" t="s">
        <v>31</v>
      </c>
      <c r="H590" s="62">
        <v>374</v>
      </c>
      <c r="I590" s="33" t="s">
        <v>2796</v>
      </c>
      <c r="J590" s="33" t="s">
        <v>928</v>
      </c>
      <c r="K590" s="33" t="s">
        <v>2797</v>
      </c>
      <c r="L590" s="41">
        <v>3</v>
      </c>
      <c r="M590" s="38" t="s">
        <v>34</v>
      </c>
      <c r="N590" s="63">
        <v>3</v>
      </c>
      <c r="O590" s="64">
        <f>IF(B590&gt;0,_xlfn.COUNTIFS($B$24:B590,B590,$H$24:H590,H590),"")</f>
        <v>3</v>
      </c>
      <c r="P590" s="65"/>
      <c r="Q590" s="66" t="str">
        <f t="shared" si="27"/>
        <v>등록</v>
      </c>
      <c r="R590" s="34" t="s">
        <v>52</v>
      </c>
      <c r="S590" s="30"/>
    </row>
    <row r="591" spans="1:19" ht="17.25" customHeight="1" hidden="1" outlineLevel="1">
      <c r="A591" s="58" t="str">
        <f t="shared" si="25"/>
        <v>2148782922외주1</v>
      </c>
      <c r="B591" s="37">
        <v>2148782922</v>
      </c>
      <c r="C591" s="59" t="s">
        <v>1222</v>
      </c>
      <c r="D591" s="59" t="s">
        <v>1384</v>
      </c>
      <c r="E591" s="59" t="s">
        <v>68</v>
      </c>
      <c r="F591" s="60" t="str">
        <f t="shared" si="26"/>
        <v>외주</v>
      </c>
      <c r="G591" s="61" t="s">
        <v>44</v>
      </c>
      <c r="H591" s="62">
        <v>375</v>
      </c>
      <c r="I591" s="33" t="s">
        <v>1613</v>
      </c>
      <c r="J591" s="33" t="s">
        <v>1614</v>
      </c>
      <c r="K591" s="33" t="s">
        <v>2798</v>
      </c>
      <c r="L591" s="41">
        <v>2</v>
      </c>
      <c r="M591" s="38" t="s">
        <v>34</v>
      </c>
      <c r="N591" s="63">
        <v>1</v>
      </c>
      <c r="O591" s="64">
        <f>IF(B591&gt;0,_xlfn.COUNTIFS($B$24:B591,B591,$H$24:H591,H591),"")</f>
        <v>1</v>
      </c>
      <c r="P591" s="65"/>
      <c r="Q591" s="66" t="str">
        <f t="shared" si="27"/>
        <v>탈락</v>
      </c>
      <c r="R591" s="34" t="s">
        <v>45</v>
      </c>
      <c r="S591" s="30"/>
    </row>
    <row r="592" spans="1:19" ht="17.25" customHeight="1" hidden="1" outlineLevel="1">
      <c r="A592" s="58" t="str">
        <f t="shared" si="25"/>
        <v>2148782922외주2</v>
      </c>
      <c r="B592" s="37">
        <v>2148782922</v>
      </c>
      <c r="C592" s="59" t="s">
        <v>1222</v>
      </c>
      <c r="D592" s="59" t="s">
        <v>1384</v>
      </c>
      <c r="E592" s="59" t="s">
        <v>67</v>
      </c>
      <c r="F592" s="60" t="str">
        <f t="shared" si="26"/>
        <v>외주</v>
      </c>
      <c r="G592" s="61" t="s">
        <v>44</v>
      </c>
      <c r="H592" s="62">
        <v>375</v>
      </c>
      <c r="I592" s="33" t="s">
        <v>1613</v>
      </c>
      <c r="J592" s="33" t="s">
        <v>1614</v>
      </c>
      <c r="K592" s="33" t="s">
        <v>2798</v>
      </c>
      <c r="L592" s="41">
        <v>2</v>
      </c>
      <c r="M592" s="38" t="s">
        <v>34</v>
      </c>
      <c r="N592" s="63">
        <v>2</v>
      </c>
      <c r="O592" s="64">
        <f>IF(B592&gt;0,_xlfn.COUNTIFS($B$24:B592,B592,$H$24:H592,H592),"")</f>
        <v>2</v>
      </c>
      <c r="P592" s="65"/>
      <c r="Q592" s="66" t="str">
        <f t="shared" si="27"/>
        <v>탈락</v>
      </c>
      <c r="R592" s="34" t="s">
        <v>45</v>
      </c>
      <c r="S592" s="30"/>
    </row>
    <row r="593" spans="1:19" ht="17.25" customHeight="1" hidden="1" outlineLevel="1">
      <c r="A593" s="58" t="str">
        <f t="shared" si="25"/>
        <v>1238645018외주1</v>
      </c>
      <c r="B593" s="37">
        <v>1238645018</v>
      </c>
      <c r="C593" s="59" t="s">
        <v>955</v>
      </c>
      <c r="D593" s="59" t="s">
        <v>2799</v>
      </c>
      <c r="E593" s="59" t="s">
        <v>151</v>
      </c>
      <c r="F593" s="60" t="str">
        <f t="shared" si="26"/>
        <v>외주</v>
      </c>
      <c r="G593" s="61" t="s">
        <v>44</v>
      </c>
      <c r="H593" s="62">
        <v>376</v>
      </c>
      <c r="I593" s="33" t="s">
        <v>956</v>
      </c>
      <c r="J593" s="33" t="s">
        <v>957</v>
      </c>
      <c r="K593" s="33" t="s">
        <v>1846</v>
      </c>
      <c r="L593" s="41">
        <v>3</v>
      </c>
      <c r="M593" s="38" t="s">
        <v>34</v>
      </c>
      <c r="N593" s="63">
        <v>1</v>
      </c>
      <c r="O593" s="64">
        <f>IF(B593&gt;0,_xlfn.COUNTIFS($B$24:B593,B593,$H$24:H593,H593),"")</f>
        <v>1</v>
      </c>
      <c r="P593" s="65"/>
      <c r="Q593" s="66" t="str">
        <f t="shared" si="27"/>
        <v>탈락</v>
      </c>
      <c r="R593" s="34" t="s">
        <v>45</v>
      </c>
      <c r="S593" s="30"/>
    </row>
    <row r="594" spans="1:19" ht="17.25" customHeight="1" hidden="1" outlineLevel="1">
      <c r="A594" s="58" t="str">
        <f t="shared" si="25"/>
        <v>1238645018외주2</v>
      </c>
      <c r="B594" s="37">
        <v>1238645018</v>
      </c>
      <c r="C594" s="59" t="s">
        <v>955</v>
      </c>
      <c r="D594" s="59" t="s">
        <v>2799</v>
      </c>
      <c r="E594" s="59" t="s">
        <v>104</v>
      </c>
      <c r="F594" s="60" t="str">
        <f t="shared" si="26"/>
        <v>외주</v>
      </c>
      <c r="G594" s="61" t="s">
        <v>44</v>
      </c>
      <c r="H594" s="62">
        <v>376</v>
      </c>
      <c r="I594" s="33" t="s">
        <v>956</v>
      </c>
      <c r="J594" s="33" t="s">
        <v>957</v>
      </c>
      <c r="K594" s="33" t="s">
        <v>1846</v>
      </c>
      <c r="L594" s="41">
        <v>3</v>
      </c>
      <c r="M594" s="38" t="s">
        <v>34</v>
      </c>
      <c r="N594" s="63">
        <v>2</v>
      </c>
      <c r="O594" s="64">
        <f>IF(B594&gt;0,_xlfn.COUNTIFS($B$24:B594,B594,$H$24:H594,H594),"")</f>
        <v>2</v>
      </c>
      <c r="P594" s="65"/>
      <c r="Q594" s="66" t="str">
        <f t="shared" si="27"/>
        <v>탈락</v>
      </c>
      <c r="R594" s="34" t="s">
        <v>45</v>
      </c>
      <c r="S594" s="30"/>
    </row>
    <row r="595" spans="1:19" ht="17.25" customHeight="1" hidden="1" outlineLevel="1">
      <c r="A595" s="58" t="str">
        <f t="shared" si="25"/>
        <v>1238645018외주3</v>
      </c>
      <c r="B595" s="37">
        <v>1238645018</v>
      </c>
      <c r="C595" s="59" t="s">
        <v>955</v>
      </c>
      <c r="D595" s="59" t="s">
        <v>2799</v>
      </c>
      <c r="E595" s="59" t="s">
        <v>91</v>
      </c>
      <c r="F595" s="60" t="str">
        <f t="shared" si="26"/>
        <v>외주</v>
      </c>
      <c r="G595" s="61" t="s">
        <v>44</v>
      </c>
      <c r="H595" s="62">
        <v>376</v>
      </c>
      <c r="I595" s="33" t="s">
        <v>956</v>
      </c>
      <c r="J595" s="33" t="s">
        <v>957</v>
      </c>
      <c r="K595" s="33" t="s">
        <v>1846</v>
      </c>
      <c r="L595" s="41">
        <v>3</v>
      </c>
      <c r="M595" s="38" t="s">
        <v>34</v>
      </c>
      <c r="N595" s="63">
        <v>3</v>
      </c>
      <c r="O595" s="64">
        <f>IF(B595&gt;0,_xlfn.COUNTIFS($B$24:B595,B595,$H$24:H595,H595),"")</f>
        <v>3</v>
      </c>
      <c r="P595" s="65"/>
      <c r="Q595" s="66" t="str">
        <f t="shared" si="27"/>
        <v>탈락</v>
      </c>
      <c r="R595" s="34" t="s">
        <v>45</v>
      </c>
      <c r="S595" s="30"/>
    </row>
    <row r="596" spans="1:19" ht="17.25" customHeight="1" hidden="1" outlineLevel="1">
      <c r="A596" s="58" t="str">
        <f t="shared" si="25"/>
        <v>1198138186외주1</v>
      </c>
      <c r="B596" s="37">
        <v>1198138186</v>
      </c>
      <c r="C596" s="59" t="s">
        <v>2800</v>
      </c>
      <c r="D596" s="59" t="s">
        <v>2801</v>
      </c>
      <c r="E596" s="59" t="s">
        <v>117</v>
      </c>
      <c r="F596" s="60" t="str">
        <f t="shared" si="26"/>
        <v>외주</v>
      </c>
      <c r="G596" s="61" t="s">
        <v>31</v>
      </c>
      <c r="H596" s="62">
        <v>377</v>
      </c>
      <c r="I596" s="33" t="s">
        <v>2802</v>
      </c>
      <c r="J596" s="33" t="s">
        <v>2803</v>
      </c>
      <c r="K596" s="33" t="s">
        <v>2804</v>
      </c>
      <c r="L596" s="41">
        <v>2</v>
      </c>
      <c r="M596" s="38" t="s">
        <v>34</v>
      </c>
      <c r="N596" s="63">
        <v>1</v>
      </c>
      <c r="O596" s="64">
        <f>IF(B596&gt;0,_xlfn.COUNTIFS($B$24:B596,B596,$H$24:H596,H596),"")</f>
        <v>1</v>
      </c>
      <c r="P596" s="65"/>
      <c r="Q596" s="66" t="str">
        <f t="shared" si="27"/>
        <v>등록</v>
      </c>
      <c r="R596" s="34" t="s">
        <v>36</v>
      </c>
      <c r="S596" s="30"/>
    </row>
    <row r="597" spans="1:19" ht="17.25" customHeight="1" hidden="1" outlineLevel="1">
      <c r="A597" s="58" t="str">
        <f t="shared" si="25"/>
        <v>1198138186외주2</v>
      </c>
      <c r="B597" s="37">
        <v>1198138186</v>
      </c>
      <c r="C597" s="59" t="s">
        <v>2800</v>
      </c>
      <c r="D597" s="59" t="s">
        <v>2801</v>
      </c>
      <c r="E597" s="59" t="s">
        <v>335</v>
      </c>
      <c r="F597" s="60" t="str">
        <f t="shared" si="26"/>
        <v>외주</v>
      </c>
      <c r="G597" s="61" t="s">
        <v>31</v>
      </c>
      <c r="H597" s="62">
        <v>377</v>
      </c>
      <c r="I597" s="33" t="s">
        <v>2802</v>
      </c>
      <c r="J597" s="33" t="s">
        <v>2803</v>
      </c>
      <c r="K597" s="33" t="s">
        <v>2804</v>
      </c>
      <c r="L597" s="41">
        <v>2</v>
      </c>
      <c r="M597" s="38" t="s">
        <v>34</v>
      </c>
      <c r="N597" s="63">
        <v>2</v>
      </c>
      <c r="O597" s="64">
        <f>IF(B597&gt;0,_xlfn.COUNTIFS($B$24:B597,B597,$H$24:H597,H597),"")</f>
        <v>2</v>
      </c>
      <c r="P597" s="65"/>
      <c r="Q597" s="66" t="str">
        <f t="shared" si="27"/>
        <v>등록</v>
      </c>
      <c r="R597" s="34" t="s">
        <v>36</v>
      </c>
      <c r="S597" s="30"/>
    </row>
    <row r="598" spans="1:19" ht="17.25" customHeight="1" hidden="1" outlineLevel="1">
      <c r="A598" s="58" t="str">
        <f t="shared" si="25"/>
        <v>4738600293외주1</v>
      </c>
      <c r="B598" s="37">
        <v>4738600293</v>
      </c>
      <c r="C598" s="59" t="s">
        <v>1251</v>
      </c>
      <c r="D598" s="59" t="s">
        <v>1414</v>
      </c>
      <c r="E598" s="59" t="s">
        <v>111</v>
      </c>
      <c r="F598" s="60" t="str">
        <f t="shared" si="26"/>
        <v>외주</v>
      </c>
      <c r="G598" s="61" t="s">
        <v>44</v>
      </c>
      <c r="H598" s="62">
        <v>378</v>
      </c>
      <c r="I598" s="33" t="s">
        <v>1673</v>
      </c>
      <c r="J598" s="33" t="s">
        <v>1674</v>
      </c>
      <c r="K598" s="33" t="s">
        <v>2805</v>
      </c>
      <c r="L598" s="41">
        <v>1</v>
      </c>
      <c r="M598" s="38" t="s">
        <v>34</v>
      </c>
      <c r="N598" s="63">
        <v>1</v>
      </c>
      <c r="O598" s="64">
        <f>IF(B598&gt;0,_xlfn.COUNTIFS($B$24:B598,B598,$H$24:H598,H598),"")</f>
        <v>1</v>
      </c>
      <c r="P598" s="65"/>
      <c r="Q598" s="66" t="str">
        <f t="shared" si="27"/>
        <v>탈락</v>
      </c>
      <c r="R598" s="34" t="s">
        <v>45</v>
      </c>
      <c r="S598" s="30"/>
    </row>
    <row r="599" spans="1:19" ht="17.25" customHeight="1" hidden="1" outlineLevel="1">
      <c r="A599" s="58" t="str">
        <f t="shared" si="25"/>
        <v>1268148173외주1</v>
      </c>
      <c r="B599" s="37">
        <v>1268148173</v>
      </c>
      <c r="C599" s="59" t="s">
        <v>2806</v>
      </c>
      <c r="D599" s="59" t="s">
        <v>2807</v>
      </c>
      <c r="E599" s="59" t="s">
        <v>183</v>
      </c>
      <c r="F599" s="60" t="str">
        <f t="shared" si="26"/>
        <v>외주</v>
      </c>
      <c r="G599" s="61" t="s">
        <v>44</v>
      </c>
      <c r="H599" s="62">
        <v>379</v>
      </c>
      <c r="I599" s="33" t="s">
        <v>2808</v>
      </c>
      <c r="J599" s="33" t="s">
        <v>2809</v>
      </c>
      <c r="K599" s="33" t="s">
        <v>2810</v>
      </c>
      <c r="L599" s="41">
        <v>2</v>
      </c>
      <c r="M599" s="38" t="s">
        <v>34</v>
      </c>
      <c r="N599" s="63">
        <v>1</v>
      </c>
      <c r="O599" s="64">
        <f>IF(B599&gt;0,_xlfn.COUNTIFS($B$24:B599,B599,$H$24:H599,H599),"")</f>
        <v>1</v>
      </c>
      <c r="P599" s="65"/>
      <c r="Q599" s="66" t="str">
        <f t="shared" si="27"/>
        <v>탈락</v>
      </c>
      <c r="R599" s="34" t="s">
        <v>45</v>
      </c>
      <c r="S599" s="30"/>
    </row>
    <row r="600" spans="1:19" ht="17.25" customHeight="1" hidden="1" outlineLevel="1">
      <c r="A600" s="58" t="str">
        <f t="shared" si="25"/>
        <v>1268148173외주2</v>
      </c>
      <c r="B600" s="37">
        <v>1268148173</v>
      </c>
      <c r="C600" s="59" t="s">
        <v>2806</v>
      </c>
      <c r="D600" s="59" t="s">
        <v>2807</v>
      </c>
      <c r="E600" s="59" t="s">
        <v>91</v>
      </c>
      <c r="F600" s="60" t="str">
        <f t="shared" si="26"/>
        <v>외주</v>
      </c>
      <c r="G600" s="61" t="s">
        <v>44</v>
      </c>
      <c r="H600" s="62">
        <v>379</v>
      </c>
      <c r="I600" s="33" t="s">
        <v>2808</v>
      </c>
      <c r="J600" s="33" t="s">
        <v>2809</v>
      </c>
      <c r="K600" s="33" t="s">
        <v>2810</v>
      </c>
      <c r="L600" s="41">
        <v>2</v>
      </c>
      <c r="M600" s="38" t="s">
        <v>34</v>
      </c>
      <c r="N600" s="63">
        <v>2</v>
      </c>
      <c r="O600" s="64">
        <f>IF(B600&gt;0,_xlfn.COUNTIFS($B$24:B600,B600,$H$24:H600,H600),"")</f>
        <v>2</v>
      </c>
      <c r="P600" s="65"/>
      <c r="Q600" s="66" t="str">
        <f t="shared" si="27"/>
        <v>탈락</v>
      </c>
      <c r="R600" s="34" t="s">
        <v>45</v>
      </c>
      <c r="S600" s="30"/>
    </row>
    <row r="601" spans="1:19" ht="17.25" customHeight="1" hidden="1" outlineLevel="1">
      <c r="A601" s="58" t="str">
        <f aca="true" t="shared" si="28" ref="A601:A664">B601&amp;F601&amp;N601</f>
        <v>2158776874외주1</v>
      </c>
      <c r="B601" s="37">
        <v>2158776874</v>
      </c>
      <c r="C601" s="59" t="s">
        <v>1028</v>
      </c>
      <c r="D601" s="59" t="s">
        <v>1029</v>
      </c>
      <c r="E601" s="59" t="s">
        <v>140</v>
      </c>
      <c r="F601" s="60" t="str">
        <f aca="true" t="shared" si="29" ref="F601:F664">IF(M601="S","외주","자재")</f>
        <v>외주</v>
      </c>
      <c r="G601" s="61" t="s">
        <v>44</v>
      </c>
      <c r="H601" s="62">
        <v>380</v>
      </c>
      <c r="I601" s="33" t="s">
        <v>1652</v>
      </c>
      <c r="J601" s="33" t="s">
        <v>1653</v>
      </c>
      <c r="K601" s="33" t="s">
        <v>2811</v>
      </c>
      <c r="L601" s="41">
        <v>2</v>
      </c>
      <c r="M601" s="38" t="s">
        <v>34</v>
      </c>
      <c r="N601" s="63">
        <v>1</v>
      </c>
      <c r="O601" s="64">
        <f>IF(B601&gt;0,_xlfn.COUNTIFS($B$24:B601,B601,$H$24:H601,H601),"")</f>
        <v>1</v>
      </c>
      <c r="P601" s="65"/>
      <c r="Q601" s="66" t="str">
        <f aca="true" t="shared" si="30" ref="Q601:Q664">IF(R601="3 탈락","탈락","등록")</f>
        <v>탈락</v>
      </c>
      <c r="R601" s="34" t="s">
        <v>45</v>
      </c>
      <c r="S601" s="30"/>
    </row>
    <row r="602" spans="1:19" ht="17.25" customHeight="1" hidden="1" outlineLevel="1">
      <c r="A602" s="58" t="str">
        <f t="shared" si="28"/>
        <v>2158776874외주2</v>
      </c>
      <c r="B602" s="37">
        <v>2158776874</v>
      </c>
      <c r="C602" s="59" t="s">
        <v>1028</v>
      </c>
      <c r="D602" s="59" t="s">
        <v>1029</v>
      </c>
      <c r="E602" s="59" t="s">
        <v>139</v>
      </c>
      <c r="F602" s="60" t="str">
        <f t="shared" si="29"/>
        <v>외주</v>
      </c>
      <c r="G602" s="61" t="s">
        <v>44</v>
      </c>
      <c r="H602" s="62">
        <v>380</v>
      </c>
      <c r="I602" s="33" t="s">
        <v>1652</v>
      </c>
      <c r="J602" s="33" t="s">
        <v>1653</v>
      </c>
      <c r="K602" s="33" t="s">
        <v>2811</v>
      </c>
      <c r="L602" s="41">
        <v>2</v>
      </c>
      <c r="M602" s="38" t="s">
        <v>34</v>
      </c>
      <c r="N602" s="63">
        <v>2</v>
      </c>
      <c r="O602" s="64">
        <f>IF(B602&gt;0,_xlfn.COUNTIFS($B$24:B602,B602,$H$24:H602,H602),"")</f>
        <v>2</v>
      </c>
      <c r="P602" s="65"/>
      <c r="Q602" s="66" t="str">
        <f t="shared" si="30"/>
        <v>탈락</v>
      </c>
      <c r="R602" s="34" t="s">
        <v>45</v>
      </c>
      <c r="S602" s="30"/>
    </row>
    <row r="603" spans="1:19" ht="17.25" customHeight="1" hidden="1" outlineLevel="1">
      <c r="A603" s="58" t="str">
        <f t="shared" si="28"/>
        <v>1288188400외주1</v>
      </c>
      <c r="B603" s="37">
        <v>1288188400</v>
      </c>
      <c r="C603" s="59" t="s">
        <v>2812</v>
      </c>
      <c r="D603" s="59" t="s">
        <v>2813</v>
      </c>
      <c r="E603" s="59" t="s">
        <v>59</v>
      </c>
      <c r="F603" s="60" t="str">
        <f t="shared" si="29"/>
        <v>외주</v>
      </c>
      <c r="G603" s="61" t="s">
        <v>31</v>
      </c>
      <c r="H603" s="62">
        <v>381</v>
      </c>
      <c r="I603" s="33" t="s">
        <v>2814</v>
      </c>
      <c r="J603" s="33" t="s">
        <v>2815</v>
      </c>
      <c r="K603" s="33" t="s">
        <v>2816</v>
      </c>
      <c r="L603" s="41">
        <v>1</v>
      </c>
      <c r="M603" s="38" t="s">
        <v>34</v>
      </c>
      <c r="N603" s="63">
        <v>1</v>
      </c>
      <c r="O603" s="64">
        <f>IF(B603&gt;0,_xlfn.COUNTIFS($B$24:B603,B603,$H$24:H603,H603),"")</f>
        <v>1</v>
      </c>
      <c r="P603" s="65"/>
      <c r="Q603" s="66" t="str">
        <f t="shared" si="30"/>
        <v>등록</v>
      </c>
      <c r="R603" s="34" t="s">
        <v>36</v>
      </c>
      <c r="S603" s="30"/>
    </row>
    <row r="604" spans="1:19" ht="17.25" customHeight="1" hidden="1" outlineLevel="1">
      <c r="A604" s="58" t="str">
        <f t="shared" si="28"/>
        <v>2048149943외주1</v>
      </c>
      <c r="B604" s="37">
        <v>2048149943</v>
      </c>
      <c r="C604" s="59" t="s">
        <v>552</v>
      </c>
      <c r="D604" s="59" t="s">
        <v>553</v>
      </c>
      <c r="E604" s="59" t="s">
        <v>281</v>
      </c>
      <c r="F604" s="60" t="str">
        <f t="shared" si="29"/>
        <v>외주</v>
      </c>
      <c r="G604" s="61" t="s">
        <v>31</v>
      </c>
      <c r="H604" s="62">
        <v>382</v>
      </c>
      <c r="I604" s="33" t="s">
        <v>554</v>
      </c>
      <c r="J604" s="33" t="s">
        <v>555</v>
      </c>
      <c r="K604" s="33" t="s">
        <v>2817</v>
      </c>
      <c r="L604" s="41">
        <v>1</v>
      </c>
      <c r="M604" s="38" t="s">
        <v>34</v>
      </c>
      <c r="N604" s="63">
        <v>1</v>
      </c>
      <c r="O604" s="64">
        <f>IF(B604&gt;0,_xlfn.COUNTIFS($B$24:B604,B604,$H$24:H604,H604),"")</f>
        <v>1</v>
      </c>
      <c r="P604" s="65"/>
      <c r="Q604" s="66" t="str">
        <f t="shared" si="30"/>
        <v>등록</v>
      </c>
      <c r="R604" s="34" t="s">
        <v>36</v>
      </c>
      <c r="S604" s="30"/>
    </row>
    <row r="605" spans="1:19" ht="17.25" customHeight="1" hidden="1" outlineLevel="1">
      <c r="A605" s="58" t="str">
        <f t="shared" si="28"/>
        <v>1108190792외주1</v>
      </c>
      <c r="B605" s="37">
        <v>1108190792</v>
      </c>
      <c r="C605" s="59" t="s">
        <v>565</v>
      </c>
      <c r="D605" s="59" t="s">
        <v>566</v>
      </c>
      <c r="E605" s="59" t="s">
        <v>98</v>
      </c>
      <c r="F605" s="60" t="str">
        <f t="shared" si="29"/>
        <v>외주</v>
      </c>
      <c r="G605" s="61" t="s">
        <v>31</v>
      </c>
      <c r="H605" s="62">
        <v>383</v>
      </c>
      <c r="I605" s="33" t="s">
        <v>567</v>
      </c>
      <c r="J605" s="33" t="s">
        <v>568</v>
      </c>
      <c r="K605" s="33" t="s">
        <v>2818</v>
      </c>
      <c r="L605" s="41">
        <v>1</v>
      </c>
      <c r="M605" s="38" t="s">
        <v>34</v>
      </c>
      <c r="N605" s="63">
        <v>1</v>
      </c>
      <c r="O605" s="64">
        <f>IF(B605&gt;0,_xlfn.COUNTIFS($B$24:B605,B605,$H$24:H605,H605),"")</f>
        <v>1</v>
      </c>
      <c r="P605" s="65"/>
      <c r="Q605" s="66" t="str">
        <f t="shared" si="30"/>
        <v>등록</v>
      </c>
      <c r="R605" s="34" t="s">
        <v>52</v>
      </c>
      <c r="S605" s="30"/>
    </row>
    <row r="606" spans="1:19" ht="17.25" customHeight="1" hidden="1" outlineLevel="1">
      <c r="A606" s="58" t="str">
        <f t="shared" si="28"/>
        <v>2168115505외주1</v>
      </c>
      <c r="B606" s="37">
        <v>2168115505</v>
      </c>
      <c r="C606" s="59" t="s">
        <v>2819</v>
      </c>
      <c r="D606" s="59" t="s">
        <v>2820</v>
      </c>
      <c r="E606" s="59" t="s">
        <v>210</v>
      </c>
      <c r="F606" s="60" t="str">
        <f t="shared" si="29"/>
        <v>외주</v>
      </c>
      <c r="G606" s="61" t="s">
        <v>44</v>
      </c>
      <c r="H606" s="62">
        <v>384</v>
      </c>
      <c r="I606" s="33" t="s">
        <v>2821</v>
      </c>
      <c r="J606" s="33" t="s">
        <v>2822</v>
      </c>
      <c r="K606" s="33" t="s">
        <v>2823</v>
      </c>
      <c r="L606" s="41">
        <v>2</v>
      </c>
      <c r="M606" s="38" t="s">
        <v>34</v>
      </c>
      <c r="N606" s="63">
        <v>1</v>
      </c>
      <c r="O606" s="64">
        <f>IF(B606&gt;0,_xlfn.COUNTIFS($B$24:B606,B606,$H$24:H606,H606),"")</f>
        <v>1</v>
      </c>
      <c r="P606" s="65"/>
      <c r="Q606" s="66" t="str">
        <f t="shared" si="30"/>
        <v>탈락</v>
      </c>
      <c r="R606" s="34" t="s">
        <v>45</v>
      </c>
      <c r="S606" s="30"/>
    </row>
    <row r="607" spans="1:19" ht="17.25" customHeight="1" hidden="1" outlineLevel="1">
      <c r="A607" s="58" t="str">
        <f t="shared" si="28"/>
        <v>2168115505외주2</v>
      </c>
      <c r="B607" s="37">
        <v>2168115505</v>
      </c>
      <c r="C607" s="59" t="s">
        <v>2819</v>
      </c>
      <c r="D607" s="59" t="s">
        <v>2820</v>
      </c>
      <c r="E607" s="59" t="s">
        <v>39</v>
      </c>
      <c r="F607" s="60" t="str">
        <f t="shared" si="29"/>
        <v>외주</v>
      </c>
      <c r="G607" s="61" t="s">
        <v>44</v>
      </c>
      <c r="H607" s="62">
        <v>384</v>
      </c>
      <c r="I607" s="33" t="s">
        <v>2821</v>
      </c>
      <c r="J607" s="33" t="s">
        <v>2822</v>
      </c>
      <c r="K607" s="33" t="s">
        <v>2823</v>
      </c>
      <c r="L607" s="41">
        <v>2</v>
      </c>
      <c r="M607" s="38" t="s">
        <v>34</v>
      </c>
      <c r="N607" s="63">
        <v>2</v>
      </c>
      <c r="O607" s="64">
        <f>IF(B607&gt;0,_xlfn.COUNTIFS($B$24:B607,B607,$H$24:H607,H607),"")</f>
        <v>2</v>
      </c>
      <c r="P607" s="65"/>
      <c r="Q607" s="66" t="str">
        <f t="shared" si="30"/>
        <v>탈락</v>
      </c>
      <c r="R607" s="34" t="s">
        <v>45</v>
      </c>
      <c r="S607" s="30"/>
    </row>
    <row r="608" spans="1:19" ht="17.25" customHeight="1" hidden="1" outlineLevel="1">
      <c r="A608" s="58" t="str">
        <f t="shared" si="28"/>
        <v>2108124739외주1</v>
      </c>
      <c r="B608" s="37">
        <v>2108124739</v>
      </c>
      <c r="C608" s="59" t="s">
        <v>161</v>
      </c>
      <c r="D608" s="59" t="s">
        <v>162</v>
      </c>
      <c r="E608" s="59" t="s">
        <v>138</v>
      </c>
      <c r="F608" s="60" t="str">
        <f t="shared" si="29"/>
        <v>외주</v>
      </c>
      <c r="G608" s="61" t="s">
        <v>31</v>
      </c>
      <c r="H608" s="62">
        <v>385</v>
      </c>
      <c r="I608" s="33" t="s">
        <v>163</v>
      </c>
      <c r="J608" s="33" t="s">
        <v>164</v>
      </c>
      <c r="K608" s="33" t="s">
        <v>2824</v>
      </c>
      <c r="L608" s="41">
        <v>1</v>
      </c>
      <c r="M608" s="38" t="s">
        <v>34</v>
      </c>
      <c r="N608" s="63">
        <v>1</v>
      </c>
      <c r="O608" s="64">
        <f>IF(B608&gt;0,_xlfn.COUNTIFS($B$24:B608,B608,$H$24:H608,H608),"")</f>
        <v>1</v>
      </c>
      <c r="P608" s="65"/>
      <c r="Q608" s="66" t="str">
        <f t="shared" si="30"/>
        <v>등록</v>
      </c>
      <c r="R608" s="34" t="s">
        <v>52</v>
      </c>
      <c r="S608" s="30"/>
    </row>
    <row r="609" spans="1:19" ht="17.25" customHeight="1" hidden="1" outlineLevel="1">
      <c r="A609" s="58" t="str">
        <f t="shared" si="28"/>
        <v>2028141585외주1</v>
      </c>
      <c r="B609" s="37">
        <v>2028141585</v>
      </c>
      <c r="C609" s="59" t="s">
        <v>1271</v>
      </c>
      <c r="D609" s="59" t="s">
        <v>1435</v>
      </c>
      <c r="E609" s="59" t="s">
        <v>281</v>
      </c>
      <c r="F609" s="60" t="str">
        <f t="shared" si="29"/>
        <v>외주</v>
      </c>
      <c r="G609" s="61" t="s">
        <v>44</v>
      </c>
      <c r="H609" s="62">
        <v>386</v>
      </c>
      <c r="I609" s="33" t="s">
        <v>1716</v>
      </c>
      <c r="J609" s="33" t="s">
        <v>1717</v>
      </c>
      <c r="K609" s="33" t="s">
        <v>2825</v>
      </c>
      <c r="L609" s="41">
        <v>1</v>
      </c>
      <c r="M609" s="38" t="s">
        <v>34</v>
      </c>
      <c r="N609" s="63">
        <v>1</v>
      </c>
      <c r="O609" s="64">
        <f>IF(B609&gt;0,_xlfn.COUNTIFS($B$24:B609,B609,$H$24:H609,H609),"")</f>
        <v>1</v>
      </c>
      <c r="P609" s="65"/>
      <c r="Q609" s="66" t="str">
        <f t="shared" si="30"/>
        <v>탈락</v>
      </c>
      <c r="R609" s="34" t="s">
        <v>45</v>
      </c>
      <c r="S609" s="30"/>
    </row>
    <row r="610" spans="1:19" ht="17.25" customHeight="1" hidden="1" outlineLevel="1">
      <c r="A610" s="58" t="str">
        <f t="shared" si="28"/>
        <v>2198700997외주1</v>
      </c>
      <c r="B610" s="37">
        <v>2198700997</v>
      </c>
      <c r="C610" s="59" t="s">
        <v>2826</v>
      </c>
      <c r="D610" s="59" t="s">
        <v>2827</v>
      </c>
      <c r="E610" s="59" t="s">
        <v>111</v>
      </c>
      <c r="F610" s="60" t="str">
        <f t="shared" si="29"/>
        <v>외주</v>
      </c>
      <c r="G610" s="61" t="s">
        <v>44</v>
      </c>
      <c r="H610" s="62">
        <v>387</v>
      </c>
      <c r="I610" s="33" t="s">
        <v>2828</v>
      </c>
      <c r="J610" s="33" t="s">
        <v>2829</v>
      </c>
      <c r="K610" s="33" t="s">
        <v>2830</v>
      </c>
      <c r="L610" s="41">
        <v>1</v>
      </c>
      <c r="M610" s="38" t="s">
        <v>34</v>
      </c>
      <c r="N610" s="63">
        <v>1</v>
      </c>
      <c r="O610" s="64">
        <f>IF(B610&gt;0,_xlfn.COUNTIFS($B$24:B610,B610,$H$24:H610,H610),"")</f>
        <v>1</v>
      </c>
      <c r="P610" s="65"/>
      <c r="Q610" s="66" t="str">
        <f t="shared" si="30"/>
        <v>탈락</v>
      </c>
      <c r="R610" s="34" t="s">
        <v>45</v>
      </c>
      <c r="S610" s="30"/>
    </row>
    <row r="611" spans="1:19" ht="17.25" customHeight="1" hidden="1" outlineLevel="1">
      <c r="A611" s="58" t="str">
        <f t="shared" si="28"/>
        <v>2198102713외주1</v>
      </c>
      <c r="B611" s="37">
        <v>2198102713</v>
      </c>
      <c r="C611" s="59" t="s">
        <v>390</v>
      </c>
      <c r="D611" s="59" t="s">
        <v>391</v>
      </c>
      <c r="E611" s="59" t="s">
        <v>111</v>
      </c>
      <c r="F611" s="60" t="str">
        <f t="shared" si="29"/>
        <v>외주</v>
      </c>
      <c r="G611" s="61" t="s">
        <v>31</v>
      </c>
      <c r="H611" s="62">
        <v>388</v>
      </c>
      <c r="I611" s="33" t="s">
        <v>392</v>
      </c>
      <c r="J611" s="33" t="s">
        <v>393</v>
      </c>
      <c r="K611" s="33" t="s">
        <v>2831</v>
      </c>
      <c r="L611" s="41">
        <v>1</v>
      </c>
      <c r="M611" s="38" t="s">
        <v>34</v>
      </c>
      <c r="N611" s="63">
        <v>1</v>
      </c>
      <c r="O611" s="64">
        <f>IF(B611&gt;0,_xlfn.COUNTIFS($B$24:B611,B611,$H$24:H611,H611),"")</f>
        <v>1</v>
      </c>
      <c r="P611" s="65"/>
      <c r="Q611" s="66" t="str">
        <f t="shared" si="30"/>
        <v>등록</v>
      </c>
      <c r="R611" s="34" t="s">
        <v>52</v>
      </c>
      <c r="S611" s="30"/>
    </row>
    <row r="612" spans="1:19" ht="17.25" customHeight="1" hidden="1" outlineLevel="1">
      <c r="A612" s="58" t="str">
        <f t="shared" si="28"/>
        <v>6178190880외주1</v>
      </c>
      <c r="B612" s="37">
        <v>6178190880</v>
      </c>
      <c r="C612" s="59" t="s">
        <v>224</v>
      </c>
      <c r="D612" s="59" t="s">
        <v>225</v>
      </c>
      <c r="E612" s="59" t="s">
        <v>198</v>
      </c>
      <c r="F612" s="60" t="str">
        <f t="shared" si="29"/>
        <v>외주</v>
      </c>
      <c r="G612" s="61" t="s">
        <v>31</v>
      </c>
      <c r="H612" s="62">
        <v>389</v>
      </c>
      <c r="I612" s="33" t="s">
        <v>226</v>
      </c>
      <c r="J612" s="33" t="s">
        <v>227</v>
      </c>
      <c r="K612" s="33" t="s">
        <v>228</v>
      </c>
      <c r="L612" s="41">
        <v>2</v>
      </c>
      <c r="M612" s="38" t="s">
        <v>34</v>
      </c>
      <c r="N612" s="63">
        <v>1</v>
      </c>
      <c r="O612" s="64">
        <f>IF(B612&gt;0,_xlfn.COUNTIFS($B$24:B612,B612,$H$24:H612,H612),"")</f>
        <v>1</v>
      </c>
      <c r="P612" s="65"/>
      <c r="Q612" s="66" t="str">
        <f t="shared" si="30"/>
        <v>등록</v>
      </c>
      <c r="R612" s="34" t="s">
        <v>52</v>
      </c>
      <c r="S612" s="30"/>
    </row>
    <row r="613" spans="1:19" ht="17.25" customHeight="1" hidden="1" outlineLevel="1">
      <c r="A613" s="58" t="str">
        <f t="shared" si="28"/>
        <v>6178190880외주2</v>
      </c>
      <c r="B613" s="37">
        <v>6178190880</v>
      </c>
      <c r="C613" s="59" t="s">
        <v>224</v>
      </c>
      <c r="D613" s="59" t="s">
        <v>225</v>
      </c>
      <c r="E613" s="59" t="s">
        <v>70</v>
      </c>
      <c r="F613" s="60" t="str">
        <f t="shared" si="29"/>
        <v>외주</v>
      </c>
      <c r="G613" s="61" t="s">
        <v>31</v>
      </c>
      <c r="H613" s="62">
        <v>389</v>
      </c>
      <c r="I613" s="33" t="s">
        <v>226</v>
      </c>
      <c r="J613" s="33" t="s">
        <v>227</v>
      </c>
      <c r="K613" s="33" t="s">
        <v>228</v>
      </c>
      <c r="L613" s="41">
        <v>2</v>
      </c>
      <c r="M613" s="38" t="s">
        <v>34</v>
      </c>
      <c r="N613" s="63">
        <v>2</v>
      </c>
      <c r="O613" s="64">
        <f>IF(B613&gt;0,_xlfn.COUNTIFS($B$24:B613,B613,$H$24:H613,H613),"")</f>
        <v>2</v>
      </c>
      <c r="P613" s="65"/>
      <c r="Q613" s="66" t="str">
        <f t="shared" si="30"/>
        <v>등록</v>
      </c>
      <c r="R613" s="34" t="s">
        <v>52</v>
      </c>
      <c r="S613" s="30"/>
    </row>
    <row r="614" spans="1:19" ht="17.25" customHeight="1" hidden="1" outlineLevel="1">
      <c r="A614" s="58" t="str">
        <f t="shared" si="28"/>
        <v>1298662451외주1</v>
      </c>
      <c r="B614" s="37">
        <v>1298662451</v>
      </c>
      <c r="C614" s="59" t="s">
        <v>415</v>
      </c>
      <c r="D614" s="59" t="s">
        <v>416</v>
      </c>
      <c r="E614" s="59" t="s">
        <v>98</v>
      </c>
      <c r="F614" s="60" t="str">
        <f t="shared" si="29"/>
        <v>외주</v>
      </c>
      <c r="G614" s="61" t="s">
        <v>44</v>
      </c>
      <c r="H614" s="62">
        <v>390</v>
      </c>
      <c r="I614" s="33" t="s">
        <v>417</v>
      </c>
      <c r="J614" s="33" t="s">
        <v>418</v>
      </c>
      <c r="K614" s="33" t="s">
        <v>1857</v>
      </c>
      <c r="L614" s="41">
        <v>3</v>
      </c>
      <c r="M614" s="38" t="s">
        <v>34</v>
      </c>
      <c r="N614" s="63">
        <v>1</v>
      </c>
      <c r="O614" s="64">
        <f>IF(B614&gt;0,_xlfn.COUNTIFS($B$24:B614,B614,$H$24:H614,H614),"")</f>
        <v>1</v>
      </c>
      <c r="P614" s="65"/>
      <c r="Q614" s="66" t="str">
        <f t="shared" si="30"/>
        <v>탈락</v>
      </c>
      <c r="R614" s="34" t="s">
        <v>45</v>
      </c>
      <c r="S614" s="30"/>
    </row>
    <row r="615" spans="1:19" ht="17.25" customHeight="1" hidden="1" outlineLevel="1">
      <c r="A615" s="58" t="str">
        <f t="shared" si="28"/>
        <v>5148178554외주1</v>
      </c>
      <c r="B615" s="37">
        <v>5148178554</v>
      </c>
      <c r="C615" s="59" t="s">
        <v>2832</v>
      </c>
      <c r="D615" s="59" t="s">
        <v>1445</v>
      </c>
      <c r="E615" s="59" t="s">
        <v>59</v>
      </c>
      <c r="F615" s="60" t="str">
        <f t="shared" si="29"/>
        <v>외주</v>
      </c>
      <c r="G615" s="61" t="s">
        <v>44</v>
      </c>
      <c r="H615" s="62">
        <v>391</v>
      </c>
      <c r="I615" s="33" t="s">
        <v>1163</v>
      </c>
      <c r="J615" s="33" t="s">
        <v>1164</v>
      </c>
      <c r="K615" s="33" t="s">
        <v>2833</v>
      </c>
      <c r="L615" s="41">
        <v>1</v>
      </c>
      <c r="M615" s="38" t="s">
        <v>34</v>
      </c>
      <c r="N615" s="63">
        <v>1</v>
      </c>
      <c r="O615" s="64">
        <f>IF(B615&gt;0,_xlfn.COUNTIFS($B$24:B615,B615,$H$24:H615,H615),"")</f>
        <v>1</v>
      </c>
      <c r="P615" s="65"/>
      <c r="Q615" s="66" t="str">
        <f t="shared" si="30"/>
        <v>탈락</v>
      </c>
      <c r="R615" s="34" t="s">
        <v>45</v>
      </c>
      <c r="S615" s="30"/>
    </row>
    <row r="616" spans="1:19" ht="17.25" customHeight="1" hidden="1" outlineLevel="1">
      <c r="A616" s="58" t="str">
        <f t="shared" si="28"/>
        <v>1248632461자재1</v>
      </c>
      <c r="B616" s="37">
        <v>1248632461</v>
      </c>
      <c r="C616" s="59" t="s">
        <v>2834</v>
      </c>
      <c r="D616" s="59" t="s">
        <v>2835</v>
      </c>
      <c r="E616" s="59" t="s">
        <v>297</v>
      </c>
      <c r="F616" s="60" t="str">
        <f t="shared" si="29"/>
        <v>자재</v>
      </c>
      <c r="G616" s="61" t="s">
        <v>31</v>
      </c>
      <c r="H616" s="62">
        <v>392</v>
      </c>
      <c r="I616" s="33" t="s">
        <v>2836</v>
      </c>
      <c r="J616" s="33" t="s">
        <v>2837</v>
      </c>
      <c r="K616" s="33" t="s">
        <v>2838</v>
      </c>
      <c r="L616" s="41">
        <v>2</v>
      </c>
      <c r="M616" s="34" t="s">
        <v>2204</v>
      </c>
      <c r="N616" s="63">
        <v>1</v>
      </c>
      <c r="O616" s="64">
        <f>IF(B616&gt;0,_xlfn.COUNTIFS($B$24:B616,B616,$H$24:H616,H616),"")</f>
        <v>1</v>
      </c>
      <c r="P616" s="65"/>
      <c r="Q616" s="66" t="str">
        <f t="shared" si="30"/>
        <v>등록</v>
      </c>
      <c r="R616" s="34" t="s">
        <v>52</v>
      </c>
      <c r="S616" s="30"/>
    </row>
    <row r="617" spans="1:19" ht="17.25" customHeight="1" hidden="1" outlineLevel="1">
      <c r="A617" s="58" t="str">
        <f t="shared" si="28"/>
        <v>4158138051외주1</v>
      </c>
      <c r="B617" s="37">
        <v>4158138051</v>
      </c>
      <c r="C617" s="59" t="s">
        <v>2839</v>
      </c>
      <c r="D617" s="59" t="s">
        <v>2840</v>
      </c>
      <c r="E617" s="59" t="s">
        <v>166</v>
      </c>
      <c r="F617" s="60" t="str">
        <f t="shared" si="29"/>
        <v>외주</v>
      </c>
      <c r="G617" s="61" t="s">
        <v>44</v>
      </c>
      <c r="H617" s="62">
        <v>393</v>
      </c>
      <c r="I617" s="33" t="s">
        <v>2841</v>
      </c>
      <c r="J617" s="33" t="s">
        <v>2842</v>
      </c>
      <c r="K617" s="33" t="s">
        <v>2843</v>
      </c>
      <c r="L617" s="41">
        <v>1</v>
      </c>
      <c r="M617" s="38" t="s">
        <v>34</v>
      </c>
      <c r="N617" s="63">
        <v>1</v>
      </c>
      <c r="O617" s="64">
        <f>IF(B617&gt;0,_xlfn.COUNTIFS($B$24:B617,B617,$H$24:H617,H617),"")</f>
        <v>1</v>
      </c>
      <c r="P617" s="65"/>
      <c r="Q617" s="66" t="str">
        <f t="shared" si="30"/>
        <v>탈락</v>
      </c>
      <c r="R617" s="34" t="s">
        <v>45</v>
      </c>
      <c r="S617" s="30"/>
    </row>
    <row r="618" spans="1:19" ht="17.25" customHeight="1" hidden="1" outlineLevel="1">
      <c r="A618" s="58" t="str">
        <f t="shared" si="28"/>
        <v>2148672562외주1</v>
      </c>
      <c r="B618" s="37">
        <v>2148672562</v>
      </c>
      <c r="C618" s="59" t="s">
        <v>705</v>
      </c>
      <c r="D618" s="59" t="s">
        <v>706</v>
      </c>
      <c r="E618" s="59" t="s">
        <v>237</v>
      </c>
      <c r="F618" s="60" t="str">
        <f t="shared" si="29"/>
        <v>외주</v>
      </c>
      <c r="G618" s="61" t="s">
        <v>44</v>
      </c>
      <c r="H618" s="62">
        <v>394</v>
      </c>
      <c r="I618" s="33" t="s">
        <v>707</v>
      </c>
      <c r="J618" s="33" t="s">
        <v>708</v>
      </c>
      <c r="K618" s="33" t="s">
        <v>2844</v>
      </c>
      <c r="L618" s="41">
        <v>1</v>
      </c>
      <c r="M618" s="38" t="s">
        <v>34</v>
      </c>
      <c r="N618" s="63">
        <v>1</v>
      </c>
      <c r="O618" s="64">
        <f>IF(B618&gt;0,_xlfn.COUNTIFS($B$24:B618,B618,$H$24:H618,H618),"")</f>
        <v>1</v>
      </c>
      <c r="P618" s="65"/>
      <c r="Q618" s="66" t="str">
        <f t="shared" si="30"/>
        <v>탈락</v>
      </c>
      <c r="R618" s="34" t="s">
        <v>45</v>
      </c>
      <c r="S618" s="30"/>
    </row>
    <row r="619" spans="1:19" ht="17.25" customHeight="1" hidden="1" outlineLevel="1">
      <c r="A619" s="58" t="str">
        <f t="shared" si="28"/>
        <v>1358163348외주1</v>
      </c>
      <c r="B619" s="37">
        <v>1358163348</v>
      </c>
      <c r="C619" s="59" t="s">
        <v>991</v>
      </c>
      <c r="D619" s="59" t="s">
        <v>992</v>
      </c>
      <c r="E619" s="59" t="s">
        <v>117</v>
      </c>
      <c r="F619" s="60" t="str">
        <f t="shared" si="29"/>
        <v>외주</v>
      </c>
      <c r="G619" s="61" t="s">
        <v>44</v>
      </c>
      <c r="H619" s="62">
        <v>395</v>
      </c>
      <c r="I619" s="33" t="s">
        <v>993</v>
      </c>
      <c r="J619" s="33" t="s">
        <v>994</v>
      </c>
      <c r="K619" s="33" t="s">
        <v>995</v>
      </c>
      <c r="L619" s="41">
        <v>1</v>
      </c>
      <c r="M619" s="38" t="s">
        <v>34</v>
      </c>
      <c r="N619" s="63">
        <v>1</v>
      </c>
      <c r="O619" s="64">
        <f>IF(B619&gt;0,_xlfn.COUNTIFS($B$24:B619,B619,$H$24:H619,H619),"")</f>
        <v>1</v>
      </c>
      <c r="P619" s="65"/>
      <c r="Q619" s="66" t="str">
        <f t="shared" si="30"/>
        <v>탈락</v>
      </c>
      <c r="R619" s="34" t="s">
        <v>45</v>
      </c>
      <c r="S619" s="30"/>
    </row>
    <row r="620" spans="1:19" ht="17.25" customHeight="1" hidden="1" outlineLevel="1">
      <c r="A620" s="58" t="str">
        <f t="shared" si="28"/>
        <v>5148154983외주1</v>
      </c>
      <c r="B620" s="37">
        <v>5148154983</v>
      </c>
      <c r="C620" s="59" t="s">
        <v>2845</v>
      </c>
      <c r="D620" s="59" t="s">
        <v>2846</v>
      </c>
      <c r="E620" s="59" t="s">
        <v>183</v>
      </c>
      <c r="F620" s="60" t="str">
        <f t="shared" si="29"/>
        <v>외주</v>
      </c>
      <c r="G620" s="61" t="s">
        <v>31</v>
      </c>
      <c r="H620" s="62">
        <v>396</v>
      </c>
      <c r="I620" s="33" t="s">
        <v>2847</v>
      </c>
      <c r="J620" s="33" t="s">
        <v>2848</v>
      </c>
      <c r="K620" s="33" t="s">
        <v>2849</v>
      </c>
      <c r="L620" s="41">
        <v>3</v>
      </c>
      <c r="M620" s="38" t="s">
        <v>34</v>
      </c>
      <c r="N620" s="63">
        <v>1</v>
      </c>
      <c r="O620" s="64">
        <f>IF(B620&gt;0,_xlfn.COUNTIFS($B$24:B620,B620,$H$24:H620,H620),"")</f>
        <v>1</v>
      </c>
      <c r="P620" s="65"/>
      <c r="Q620" s="66" t="str">
        <f t="shared" si="30"/>
        <v>등록</v>
      </c>
      <c r="R620" s="34" t="s">
        <v>36</v>
      </c>
      <c r="S620" s="30"/>
    </row>
    <row r="621" spans="1:19" ht="17.25" customHeight="1" hidden="1" outlineLevel="1">
      <c r="A621" s="58" t="str">
        <f t="shared" si="28"/>
        <v>5148154983외주2</v>
      </c>
      <c r="B621" s="37">
        <v>5148154983</v>
      </c>
      <c r="C621" s="59" t="s">
        <v>2845</v>
      </c>
      <c r="D621" s="59" t="s">
        <v>2846</v>
      </c>
      <c r="E621" s="59" t="s">
        <v>98</v>
      </c>
      <c r="F621" s="60" t="str">
        <f t="shared" si="29"/>
        <v>외주</v>
      </c>
      <c r="G621" s="61" t="s">
        <v>31</v>
      </c>
      <c r="H621" s="62">
        <v>396</v>
      </c>
      <c r="I621" s="33" t="s">
        <v>2847</v>
      </c>
      <c r="J621" s="33" t="s">
        <v>2848</v>
      </c>
      <c r="K621" s="33" t="s">
        <v>2849</v>
      </c>
      <c r="L621" s="41">
        <v>3</v>
      </c>
      <c r="M621" s="38" t="s">
        <v>34</v>
      </c>
      <c r="N621" s="63">
        <v>2</v>
      </c>
      <c r="O621" s="64">
        <f>IF(B621&gt;0,_xlfn.COUNTIFS($B$24:B621,B621,$H$24:H621,H621),"")</f>
        <v>2</v>
      </c>
      <c r="P621" s="65"/>
      <c r="Q621" s="66" t="str">
        <f t="shared" si="30"/>
        <v>등록</v>
      </c>
      <c r="R621" s="34" t="s">
        <v>36</v>
      </c>
      <c r="S621" s="30"/>
    </row>
    <row r="622" spans="1:19" ht="17.25" customHeight="1" hidden="1" outlineLevel="1">
      <c r="A622" s="58" t="str">
        <f t="shared" si="28"/>
        <v>5148154983외주3</v>
      </c>
      <c r="B622" s="37">
        <v>5148154983</v>
      </c>
      <c r="C622" s="59" t="s">
        <v>2845</v>
      </c>
      <c r="D622" s="59" t="s">
        <v>2846</v>
      </c>
      <c r="E622" s="59" t="s">
        <v>151</v>
      </c>
      <c r="F622" s="60" t="str">
        <f t="shared" si="29"/>
        <v>외주</v>
      </c>
      <c r="G622" s="61" t="s">
        <v>31</v>
      </c>
      <c r="H622" s="62">
        <v>396</v>
      </c>
      <c r="I622" s="33" t="s">
        <v>2847</v>
      </c>
      <c r="J622" s="33" t="s">
        <v>2848</v>
      </c>
      <c r="K622" s="33" t="s">
        <v>2849</v>
      </c>
      <c r="L622" s="41">
        <v>3</v>
      </c>
      <c r="M622" s="38" t="s">
        <v>34</v>
      </c>
      <c r="N622" s="63">
        <v>3</v>
      </c>
      <c r="O622" s="64">
        <f>IF(B622&gt;0,_xlfn.COUNTIFS($B$24:B622,B622,$H$24:H622,H622),"")</f>
        <v>3</v>
      </c>
      <c r="P622" s="65"/>
      <c r="Q622" s="66" t="str">
        <f t="shared" si="30"/>
        <v>등록</v>
      </c>
      <c r="R622" s="34" t="s">
        <v>36</v>
      </c>
      <c r="S622" s="30"/>
    </row>
    <row r="623" spans="1:19" ht="17.25" customHeight="1" hidden="1" outlineLevel="1">
      <c r="A623" s="58" t="str">
        <f t="shared" si="28"/>
        <v>1208151627외주1</v>
      </c>
      <c r="B623" s="37">
        <v>1208151627</v>
      </c>
      <c r="C623" s="59" t="s">
        <v>105</v>
      </c>
      <c r="D623" s="59" t="s">
        <v>106</v>
      </c>
      <c r="E623" s="59" t="s">
        <v>30</v>
      </c>
      <c r="F623" s="60" t="str">
        <f t="shared" si="29"/>
        <v>외주</v>
      </c>
      <c r="G623" s="61" t="s">
        <v>31</v>
      </c>
      <c r="H623" s="62">
        <v>397</v>
      </c>
      <c r="I623" s="33" t="s">
        <v>107</v>
      </c>
      <c r="J623" s="33" t="s">
        <v>108</v>
      </c>
      <c r="K623" s="33" t="s">
        <v>2850</v>
      </c>
      <c r="L623" s="41">
        <v>1</v>
      </c>
      <c r="M623" s="38" t="s">
        <v>34</v>
      </c>
      <c r="N623" s="63">
        <v>1</v>
      </c>
      <c r="O623" s="64">
        <f>IF(B623&gt;0,_xlfn.COUNTIFS($B$24:B623,B623,$H$24:H623,H623),"")</f>
        <v>1</v>
      </c>
      <c r="P623" s="65"/>
      <c r="Q623" s="66" t="str">
        <f t="shared" si="30"/>
        <v>등록</v>
      </c>
      <c r="R623" s="34" t="s">
        <v>36</v>
      </c>
      <c r="S623" s="30"/>
    </row>
    <row r="624" spans="1:19" ht="17.25" customHeight="1" hidden="1" outlineLevel="1">
      <c r="A624" s="58" t="str">
        <f t="shared" si="28"/>
        <v>2158767657외주1</v>
      </c>
      <c r="B624" s="37">
        <v>2158767657</v>
      </c>
      <c r="C624" s="59" t="s">
        <v>2851</v>
      </c>
      <c r="D624" s="59" t="s">
        <v>2852</v>
      </c>
      <c r="E624" s="59" t="s">
        <v>35</v>
      </c>
      <c r="F624" s="60" t="str">
        <f t="shared" si="29"/>
        <v>외주</v>
      </c>
      <c r="G624" s="61" t="s">
        <v>44</v>
      </c>
      <c r="H624" s="62">
        <v>398</v>
      </c>
      <c r="I624" s="33" t="s">
        <v>2853</v>
      </c>
      <c r="J624" s="33" t="s">
        <v>2854</v>
      </c>
      <c r="K624" s="33" t="s">
        <v>2855</v>
      </c>
      <c r="L624" s="41">
        <v>2</v>
      </c>
      <c r="M624" s="38" t="s">
        <v>34</v>
      </c>
      <c r="N624" s="63">
        <v>1</v>
      </c>
      <c r="O624" s="64">
        <f>IF(B624&gt;0,_xlfn.COUNTIFS($B$24:B624,B624,$H$24:H624,H624),"")</f>
        <v>1</v>
      </c>
      <c r="P624" s="65"/>
      <c r="Q624" s="66" t="str">
        <f t="shared" si="30"/>
        <v>탈락</v>
      </c>
      <c r="R624" s="34" t="s">
        <v>45</v>
      </c>
      <c r="S624" s="30"/>
    </row>
    <row r="625" spans="1:19" ht="17.25" customHeight="1" hidden="1" outlineLevel="1">
      <c r="A625" s="58" t="str">
        <f t="shared" si="28"/>
        <v>2158767657외주2</v>
      </c>
      <c r="B625" s="37">
        <v>2158767657</v>
      </c>
      <c r="C625" s="59" t="s">
        <v>2851</v>
      </c>
      <c r="D625" s="59" t="s">
        <v>2852</v>
      </c>
      <c r="E625" s="59" t="s">
        <v>43</v>
      </c>
      <c r="F625" s="60" t="str">
        <f t="shared" si="29"/>
        <v>외주</v>
      </c>
      <c r="G625" s="61" t="s">
        <v>44</v>
      </c>
      <c r="H625" s="62">
        <v>398</v>
      </c>
      <c r="I625" s="33" t="s">
        <v>2853</v>
      </c>
      <c r="J625" s="33" t="s">
        <v>2854</v>
      </c>
      <c r="K625" s="33" t="s">
        <v>2855</v>
      </c>
      <c r="L625" s="41">
        <v>2</v>
      </c>
      <c r="M625" s="38" t="s">
        <v>34</v>
      </c>
      <c r="N625" s="63">
        <v>2</v>
      </c>
      <c r="O625" s="64">
        <f>IF(B625&gt;0,_xlfn.COUNTIFS($B$24:B625,B625,$H$24:H625,H625),"")</f>
        <v>2</v>
      </c>
      <c r="P625" s="65"/>
      <c r="Q625" s="66" t="str">
        <f t="shared" si="30"/>
        <v>탈락</v>
      </c>
      <c r="R625" s="34" t="s">
        <v>45</v>
      </c>
      <c r="S625" s="30"/>
    </row>
    <row r="626" spans="1:19" ht="17.25" customHeight="1" hidden="1" outlineLevel="1">
      <c r="A626" s="58" t="str">
        <f t="shared" si="28"/>
        <v>2068118000외주1</v>
      </c>
      <c r="B626" s="37">
        <v>2068118000</v>
      </c>
      <c r="C626" s="59" t="s">
        <v>2856</v>
      </c>
      <c r="D626" s="59" t="s">
        <v>346</v>
      </c>
      <c r="E626" s="59" t="s">
        <v>196</v>
      </c>
      <c r="F626" s="60" t="str">
        <f t="shared" si="29"/>
        <v>외주</v>
      </c>
      <c r="G626" s="61" t="s">
        <v>44</v>
      </c>
      <c r="H626" s="62">
        <v>399</v>
      </c>
      <c r="I626" s="33" t="s">
        <v>2857</v>
      </c>
      <c r="J626" s="33" t="s">
        <v>2858</v>
      </c>
      <c r="K626" s="33" t="s">
        <v>2859</v>
      </c>
      <c r="L626" s="41">
        <v>1</v>
      </c>
      <c r="M626" s="38" t="s">
        <v>34</v>
      </c>
      <c r="N626" s="63">
        <v>1</v>
      </c>
      <c r="O626" s="64">
        <f>IF(B626&gt;0,_xlfn.COUNTIFS($B$24:B626,B626,$H$24:H626,H626),"")</f>
        <v>1</v>
      </c>
      <c r="P626" s="65"/>
      <c r="Q626" s="66" t="str">
        <f t="shared" si="30"/>
        <v>탈락</v>
      </c>
      <c r="R626" s="34" t="s">
        <v>45</v>
      </c>
      <c r="S626" s="30"/>
    </row>
    <row r="627" spans="1:19" ht="17.25" customHeight="1" hidden="1" outlineLevel="1">
      <c r="A627" s="58" t="str">
        <f t="shared" si="28"/>
        <v>2148675138외주1</v>
      </c>
      <c r="B627" s="37">
        <v>2148675138</v>
      </c>
      <c r="C627" s="59" t="s">
        <v>1246</v>
      </c>
      <c r="D627" s="59" t="s">
        <v>1409</v>
      </c>
      <c r="E627" s="59" t="s">
        <v>42</v>
      </c>
      <c r="F627" s="60" t="str">
        <f t="shared" si="29"/>
        <v>외주</v>
      </c>
      <c r="G627" s="61" t="s">
        <v>44</v>
      </c>
      <c r="H627" s="62">
        <v>400</v>
      </c>
      <c r="I627" s="33" t="s">
        <v>1663</v>
      </c>
      <c r="J627" s="33" t="s">
        <v>1664</v>
      </c>
      <c r="K627" s="33" t="s">
        <v>2860</v>
      </c>
      <c r="L627" s="41">
        <v>1</v>
      </c>
      <c r="M627" s="38" t="s">
        <v>34</v>
      </c>
      <c r="N627" s="63">
        <v>1</v>
      </c>
      <c r="O627" s="64">
        <f>IF(B627&gt;0,_xlfn.COUNTIFS($B$24:B627,B627,$H$24:H627,H627),"")</f>
        <v>1</v>
      </c>
      <c r="P627" s="65"/>
      <c r="Q627" s="66" t="str">
        <f t="shared" si="30"/>
        <v>탈락</v>
      </c>
      <c r="R627" s="34" t="s">
        <v>45</v>
      </c>
      <c r="S627" s="30"/>
    </row>
    <row r="628" spans="1:19" ht="17.25" customHeight="1" hidden="1" outlineLevel="1">
      <c r="A628" s="58" t="str">
        <f t="shared" si="28"/>
        <v>1128142020외주1</v>
      </c>
      <c r="B628" s="37">
        <v>1128142020</v>
      </c>
      <c r="C628" s="59" t="s">
        <v>2861</v>
      </c>
      <c r="D628" s="59" t="s">
        <v>997</v>
      </c>
      <c r="E628" s="59" t="s">
        <v>91</v>
      </c>
      <c r="F628" s="60" t="str">
        <f t="shared" si="29"/>
        <v>외주</v>
      </c>
      <c r="G628" s="61" t="s">
        <v>31</v>
      </c>
      <c r="H628" s="62">
        <v>401</v>
      </c>
      <c r="I628" s="33" t="s">
        <v>2862</v>
      </c>
      <c r="J628" s="33" t="s">
        <v>2863</v>
      </c>
      <c r="K628" s="33" t="s">
        <v>2864</v>
      </c>
      <c r="L628" s="41">
        <v>2</v>
      </c>
      <c r="M628" s="38" t="s">
        <v>34</v>
      </c>
      <c r="N628" s="63">
        <v>1</v>
      </c>
      <c r="O628" s="64">
        <f>IF(B628&gt;0,_xlfn.COUNTIFS($B$24:B628,B628,$H$24:H628,H628),"")</f>
        <v>1</v>
      </c>
      <c r="P628" s="65"/>
      <c r="Q628" s="66" t="str">
        <f t="shared" si="30"/>
        <v>등록</v>
      </c>
      <c r="R628" s="34" t="s">
        <v>36</v>
      </c>
      <c r="S628" s="30"/>
    </row>
    <row r="629" spans="1:19" ht="17.25" customHeight="1" hidden="1" outlineLevel="1">
      <c r="A629" s="58" t="str">
        <f t="shared" si="28"/>
        <v>1128142020외주2</v>
      </c>
      <c r="B629" s="37">
        <v>1128142020</v>
      </c>
      <c r="C629" s="59" t="s">
        <v>2861</v>
      </c>
      <c r="D629" s="59" t="s">
        <v>997</v>
      </c>
      <c r="E629" s="59" t="s">
        <v>1323</v>
      </c>
      <c r="F629" s="60" t="str">
        <f t="shared" si="29"/>
        <v>외주</v>
      </c>
      <c r="G629" s="61" t="s">
        <v>31</v>
      </c>
      <c r="H629" s="62">
        <v>401</v>
      </c>
      <c r="I629" s="33" t="s">
        <v>2862</v>
      </c>
      <c r="J629" s="33" t="s">
        <v>2863</v>
      </c>
      <c r="K629" s="33" t="s">
        <v>2864</v>
      </c>
      <c r="L629" s="41">
        <v>2</v>
      </c>
      <c r="M629" s="38" t="s">
        <v>34</v>
      </c>
      <c r="N629" s="63">
        <v>2</v>
      </c>
      <c r="O629" s="64">
        <f>IF(B629&gt;0,_xlfn.COUNTIFS($B$24:B629,B629,$H$24:H629,H629),"")</f>
        <v>2</v>
      </c>
      <c r="P629" s="65"/>
      <c r="Q629" s="66" t="str">
        <f t="shared" si="30"/>
        <v>등록</v>
      </c>
      <c r="R629" s="34" t="s">
        <v>36</v>
      </c>
      <c r="S629" s="30"/>
    </row>
    <row r="630" spans="1:19" ht="17.25" customHeight="1" hidden="1" outlineLevel="1">
      <c r="A630" s="58" t="str">
        <f t="shared" si="28"/>
        <v>2148619081외주1</v>
      </c>
      <c r="B630" s="37">
        <v>2148619081</v>
      </c>
      <c r="C630" s="59" t="s">
        <v>1210</v>
      </c>
      <c r="D630" s="59" t="s">
        <v>1369</v>
      </c>
      <c r="E630" s="59" t="s">
        <v>138</v>
      </c>
      <c r="F630" s="60" t="str">
        <f t="shared" si="29"/>
        <v>외주</v>
      </c>
      <c r="G630" s="61" t="s">
        <v>44</v>
      </c>
      <c r="H630" s="62">
        <v>402</v>
      </c>
      <c r="I630" s="33" t="s">
        <v>1583</v>
      </c>
      <c r="J630" s="33" t="s">
        <v>1584</v>
      </c>
      <c r="K630" s="33" t="s">
        <v>2865</v>
      </c>
      <c r="L630" s="41">
        <v>3</v>
      </c>
      <c r="M630" s="38" t="s">
        <v>34</v>
      </c>
      <c r="N630" s="63">
        <v>1</v>
      </c>
      <c r="O630" s="64">
        <f>IF(B630&gt;0,_xlfn.COUNTIFS($B$24:B630,B630,$H$24:H630,H630),"")</f>
        <v>1</v>
      </c>
      <c r="P630" s="65"/>
      <c r="Q630" s="66" t="str">
        <f t="shared" si="30"/>
        <v>탈락</v>
      </c>
      <c r="R630" s="34" t="s">
        <v>45</v>
      </c>
      <c r="S630" s="30"/>
    </row>
    <row r="631" spans="1:19" ht="17.25" customHeight="1" hidden="1" outlineLevel="1">
      <c r="A631" s="58" t="str">
        <f t="shared" si="28"/>
        <v>2148619081외주2</v>
      </c>
      <c r="B631" s="37">
        <v>2148619081</v>
      </c>
      <c r="C631" s="59" t="s">
        <v>1210</v>
      </c>
      <c r="D631" s="59" t="s">
        <v>1369</v>
      </c>
      <c r="E631" s="59" t="s">
        <v>39</v>
      </c>
      <c r="F631" s="60" t="str">
        <f t="shared" si="29"/>
        <v>외주</v>
      </c>
      <c r="G631" s="61" t="s">
        <v>44</v>
      </c>
      <c r="H631" s="62">
        <v>402</v>
      </c>
      <c r="I631" s="33" t="s">
        <v>1583</v>
      </c>
      <c r="J631" s="33" t="s">
        <v>1584</v>
      </c>
      <c r="K631" s="33" t="s">
        <v>2865</v>
      </c>
      <c r="L631" s="41">
        <v>3</v>
      </c>
      <c r="M631" s="38" t="s">
        <v>34</v>
      </c>
      <c r="N631" s="63">
        <v>2</v>
      </c>
      <c r="O631" s="64">
        <f>IF(B631&gt;0,_xlfn.COUNTIFS($B$24:B631,B631,$H$24:H631,H631),"")</f>
        <v>2</v>
      </c>
      <c r="P631" s="65"/>
      <c r="Q631" s="66" t="str">
        <f t="shared" si="30"/>
        <v>탈락</v>
      </c>
      <c r="R631" s="34" t="s">
        <v>45</v>
      </c>
      <c r="S631" s="30"/>
    </row>
    <row r="632" spans="1:19" ht="17.25" customHeight="1" hidden="1" outlineLevel="1">
      <c r="A632" s="58" t="str">
        <f t="shared" si="28"/>
        <v>2148619081외주3</v>
      </c>
      <c r="B632" s="37">
        <v>2148619081</v>
      </c>
      <c r="C632" s="59" t="s">
        <v>1210</v>
      </c>
      <c r="D632" s="59" t="s">
        <v>1369</v>
      </c>
      <c r="E632" s="59" t="s">
        <v>42</v>
      </c>
      <c r="F632" s="60" t="str">
        <f t="shared" si="29"/>
        <v>외주</v>
      </c>
      <c r="G632" s="61" t="s">
        <v>44</v>
      </c>
      <c r="H632" s="62">
        <v>402</v>
      </c>
      <c r="I632" s="33" t="s">
        <v>1583</v>
      </c>
      <c r="J632" s="33" t="s">
        <v>1584</v>
      </c>
      <c r="K632" s="33" t="s">
        <v>2865</v>
      </c>
      <c r="L632" s="41">
        <v>3</v>
      </c>
      <c r="M632" s="38" t="s">
        <v>34</v>
      </c>
      <c r="N632" s="63">
        <v>3</v>
      </c>
      <c r="O632" s="64">
        <f>IF(B632&gt;0,_xlfn.COUNTIFS($B$24:B632,B632,$H$24:H632,H632),"")</f>
        <v>3</v>
      </c>
      <c r="P632" s="65"/>
      <c r="Q632" s="66" t="str">
        <f t="shared" si="30"/>
        <v>탈락</v>
      </c>
      <c r="R632" s="34" t="s">
        <v>45</v>
      </c>
      <c r="S632" s="30"/>
    </row>
    <row r="633" spans="1:19" ht="17.25" customHeight="1" hidden="1" outlineLevel="1">
      <c r="A633" s="58" t="str">
        <f t="shared" si="28"/>
        <v>6668800017외주1</v>
      </c>
      <c r="B633" s="37">
        <v>6668800017</v>
      </c>
      <c r="C633" s="59" t="s">
        <v>1072</v>
      </c>
      <c r="D633" s="59" t="s">
        <v>1073</v>
      </c>
      <c r="E633" s="59" t="s">
        <v>166</v>
      </c>
      <c r="F633" s="60" t="str">
        <f t="shared" si="29"/>
        <v>외주</v>
      </c>
      <c r="G633" s="61" t="s">
        <v>44</v>
      </c>
      <c r="H633" s="62">
        <v>403</v>
      </c>
      <c r="I633" s="33" t="s">
        <v>1074</v>
      </c>
      <c r="J633" s="33" t="s">
        <v>1075</v>
      </c>
      <c r="K633" s="33" t="s">
        <v>2866</v>
      </c>
      <c r="L633" s="41">
        <v>1</v>
      </c>
      <c r="M633" s="38" t="s">
        <v>34</v>
      </c>
      <c r="N633" s="63">
        <v>1</v>
      </c>
      <c r="O633" s="64">
        <f>IF(B633&gt;0,_xlfn.COUNTIFS($B$24:B633,B633,$H$24:H633,H633),"")</f>
        <v>1</v>
      </c>
      <c r="P633" s="65"/>
      <c r="Q633" s="66" t="str">
        <f t="shared" si="30"/>
        <v>탈락</v>
      </c>
      <c r="R633" s="34" t="s">
        <v>45</v>
      </c>
      <c r="S633" s="30"/>
    </row>
    <row r="634" spans="1:19" ht="17.25" customHeight="1" hidden="1" outlineLevel="1">
      <c r="A634" s="58" t="str">
        <f t="shared" si="28"/>
        <v>4588600576외주1</v>
      </c>
      <c r="B634" s="37">
        <v>4588600576</v>
      </c>
      <c r="C634" s="59" t="s">
        <v>626</v>
      </c>
      <c r="D634" s="59" t="s">
        <v>2867</v>
      </c>
      <c r="E634" s="59" t="s">
        <v>55</v>
      </c>
      <c r="F634" s="60" t="str">
        <f t="shared" si="29"/>
        <v>외주</v>
      </c>
      <c r="G634" s="61" t="s">
        <v>31</v>
      </c>
      <c r="H634" s="62">
        <v>404</v>
      </c>
      <c r="I634" s="33" t="s">
        <v>627</v>
      </c>
      <c r="J634" s="33" t="s">
        <v>628</v>
      </c>
      <c r="K634" s="33" t="s">
        <v>629</v>
      </c>
      <c r="L634" s="41">
        <v>2</v>
      </c>
      <c r="M634" s="38" t="s">
        <v>34</v>
      </c>
      <c r="N634" s="63">
        <v>1</v>
      </c>
      <c r="O634" s="64">
        <f>IF(B634&gt;0,_xlfn.COUNTIFS($B$24:B634,B634,$H$24:H634,H634),"")</f>
        <v>1</v>
      </c>
      <c r="P634" s="65"/>
      <c r="Q634" s="66" t="str">
        <f t="shared" si="30"/>
        <v>등록</v>
      </c>
      <c r="R634" s="34" t="s">
        <v>52</v>
      </c>
      <c r="S634" s="30"/>
    </row>
    <row r="635" spans="1:19" ht="17.25" customHeight="1" hidden="1" outlineLevel="1">
      <c r="A635" s="58" t="str">
        <f t="shared" si="28"/>
        <v>4588600576외주2</v>
      </c>
      <c r="B635" s="37">
        <v>4588600576</v>
      </c>
      <c r="C635" s="59" t="s">
        <v>626</v>
      </c>
      <c r="D635" s="59" t="s">
        <v>2867</v>
      </c>
      <c r="E635" s="59" t="s">
        <v>59</v>
      </c>
      <c r="F635" s="60" t="str">
        <f t="shared" si="29"/>
        <v>외주</v>
      </c>
      <c r="G635" s="61" t="s">
        <v>31</v>
      </c>
      <c r="H635" s="62">
        <v>404</v>
      </c>
      <c r="I635" s="33" t="s">
        <v>627</v>
      </c>
      <c r="J635" s="33" t="s">
        <v>628</v>
      </c>
      <c r="K635" s="33" t="s">
        <v>629</v>
      </c>
      <c r="L635" s="41">
        <v>2</v>
      </c>
      <c r="M635" s="38" t="s">
        <v>34</v>
      </c>
      <c r="N635" s="63">
        <v>2</v>
      </c>
      <c r="O635" s="64">
        <f>IF(B635&gt;0,_xlfn.COUNTIFS($B$24:B635,B635,$H$24:H635,H635),"")</f>
        <v>2</v>
      </c>
      <c r="P635" s="65"/>
      <c r="Q635" s="66" t="str">
        <f t="shared" si="30"/>
        <v>등록</v>
      </c>
      <c r="R635" s="34" t="s">
        <v>52</v>
      </c>
      <c r="S635" s="30"/>
    </row>
    <row r="636" spans="1:19" ht="17.25" customHeight="1" hidden="1" outlineLevel="1">
      <c r="A636" s="58" t="str">
        <f t="shared" si="28"/>
        <v>3018179942외주1</v>
      </c>
      <c r="B636" s="37">
        <v>3018179942</v>
      </c>
      <c r="C636" s="59" t="s">
        <v>388</v>
      </c>
      <c r="D636" s="59" t="s">
        <v>2868</v>
      </c>
      <c r="E636" s="59" t="s">
        <v>111</v>
      </c>
      <c r="F636" s="60" t="str">
        <f t="shared" si="29"/>
        <v>외주</v>
      </c>
      <c r="G636" s="61" t="s">
        <v>31</v>
      </c>
      <c r="H636" s="62">
        <v>405</v>
      </c>
      <c r="I636" s="33" t="s">
        <v>2869</v>
      </c>
      <c r="J636" s="33" t="s">
        <v>389</v>
      </c>
      <c r="K636" s="33" t="s">
        <v>2870</v>
      </c>
      <c r="L636" s="41">
        <v>2</v>
      </c>
      <c r="M636" s="38" t="s">
        <v>34</v>
      </c>
      <c r="N636" s="63">
        <v>1</v>
      </c>
      <c r="O636" s="64">
        <f>IF(B636&gt;0,_xlfn.COUNTIFS($B$24:B636,B636,$H$24:H636,H636),"")</f>
        <v>1</v>
      </c>
      <c r="P636" s="65"/>
      <c r="Q636" s="66" t="str">
        <f t="shared" si="30"/>
        <v>등록</v>
      </c>
      <c r="R636" s="34" t="s">
        <v>52</v>
      </c>
      <c r="S636" s="30"/>
    </row>
    <row r="637" spans="1:19" ht="17.25" customHeight="1" hidden="1" outlineLevel="1">
      <c r="A637" s="58" t="str">
        <f t="shared" si="28"/>
        <v>3018179942외주2</v>
      </c>
      <c r="B637" s="37">
        <v>3018179942</v>
      </c>
      <c r="C637" s="59" t="s">
        <v>388</v>
      </c>
      <c r="D637" s="59" t="s">
        <v>2868</v>
      </c>
      <c r="E637" s="59" t="s">
        <v>130</v>
      </c>
      <c r="F637" s="60" t="str">
        <f t="shared" si="29"/>
        <v>외주</v>
      </c>
      <c r="G637" s="61" t="s">
        <v>31</v>
      </c>
      <c r="H637" s="62">
        <v>405</v>
      </c>
      <c r="I637" s="33" t="s">
        <v>2869</v>
      </c>
      <c r="J637" s="33" t="s">
        <v>389</v>
      </c>
      <c r="K637" s="33" t="s">
        <v>2870</v>
      </c>
      <c r="L637" s="41">
        <v>2</v>
      </c>
      <c r="M637" s="38" t="s">
        <v>34</v>
      </c>
      <c r="N637" s="63">
        <v>2</v>
      </c>
      <c r="O637" s="64">
        <f>IF(B637&gt;0,_xlfn.COUNTIFS($B$24:B637,B637,$H$24:H637,H637),"")</f>
        <v>2</v>
      </c>
      <c r="P637" s="65"/>
      <c r="Q637" s="66" t="str">
        <f t="shared" si="30"/>
        <v>등록</v>
      </c>
      <c r="R637" s="34" t="s">
        <v>52</v>
      </c>
      <c r="S637" s="30"/>
    </row>
    <row r="638" spans="1:19" ht="17.25" customHeight="1" hidden="1" outlineLevel="1">
      <c r="A638" s="58" t="str">
        <f t="shared" si="28"/>
        <v>6428701314외주1</v>
      </c>
      <c r="B638" s="37">
        <v>6428701314</v>
      </c>
      <c r="C638" s="59" t="s">
        <v>2871</v>
      </c>
      <c r="D638" s="59" t="s">
        <v>2872</v>
      </c>
      <c r="E638" s="59" t="s">
        <v>94</v>
      </c>
      <c r="F638" s="60" t="str">
        <f t="shared" si="29"/>
        <v>외주</v>
      </c>
      <c r="G638" s="61" t="s">
        <v>44</v>
      </c>
      <c r="H638" s="62">
        <v>406</v>
      </c>
      <c r="I638" s="33" t="s">
        <v>2873</v>
      </c>
      <c r="J638" s="33" t="s">
        <v>2874</v>
      </c>
      <c r="K638" s="33" t="s">
        <v>2875</v>
      </c>
      <c r="L638" s="41">
        <v>3</v>
      </c>
      <c r="M638" s="38" t="s">
        <v>34</v>
      </c>
      <c r="N638" s="63">
        <v>1</v>
      </c>
      <c r="O638" s="64">
        <f>IF(B638&gt;0,_xlfn.COUNTIFS($B$24:B638,B638,$H$24:H638,H638),"")</f>
        <v>1</v>
      </c>
      <c r="P638" s="65"/>
      <c r="Q638" s="66" t="str">
        <f t="shared" si="30"/>
        <v>탈락</v>
      </c>
      <c r="R638" s="34" t="s">
        <v>45</v>
      </c>
      <c r="S638" s="30"/>
    </row>
    <row r="639" spans="1:19" ht="17.25" customHeight="1" hidden="1" outlineLevel="1">
      <c r="A639" s="58" t="str">
        <f t="shared" si="28"/>
        <v>6428701314외주2</v>
      </c>
      <c r="B639" s="37">
        <v>6428701314</v>
      </c>
      <c r="C639" s="59" t="s">
        <v>2871</v>
      </c>
      <c r="D639" s="59" t="s">
        <v>2872</v>
      </c>
      <c r="E639" s="59" t="s">
        <v>340</v>
      </c>
      <c r="F639" s="60" t="str">
        <f t="shared" si="29"/>
        <v>외주</v>
      </c>
      <c r="G639" s="61" t="s">
        <v>44</v>
      </c>
      <c r="H639" s="62">
        <v>406</v>
      </c>
      <c r="I639" s="33" t="s">
        <v>2873</v>
      </c>
      <c r="J639" s="33" t="s">
        <v>2874</v>
      </c>
      <c r="K639" s="33" t="s">
        <v>2875</v>
      </c>
      <c r="L639" s="41">
        <v>3</v>
      </c>
      <c r="M639" s="38" t="s">
        <v>34</v>
      </c>
      <c r="N639" s="63">
        <v>2</v>
      </c>
      <c r="O639" s="64">
        <f>IF(B639&gt;0,_xlfn.COUNTIFS($B$24:B639,B639,$H$24:H639,H639),"")</f>
        <v>2</v>
      </c>
      <c r="P639" s="65"/>
      <c r="Q639" s="66" t="str">
        <f t="shared" si="30"/>
        <v>탈락</v>
      </c>
      <c r="R639" s="34" t="s">
        <v>45</v>
      </c>
      <c r="S639" s="30"/>
    </row>
    <row r="640" spans="1:19" ht="17.25" customHeight="1" hidden="1" outlineLevel="1">
      <c r="A640" s="58" t="str">
        <f t="shared" si="28"/>
        <v>6428701314외주3</v>
      </c>
      <c r="B640" s="37">
        <v>6428701314</v>
      </c>
      <c r="C640" s="59" t="s">
        <v>2871</v>
      </c>
      <c r="D640" s="59" t="s">
        <v>2872</v>
      </c>
      <c r="E640" s="59" t="s">
        <v>97</v>
      </c>
      <c r="F640" s="60" t="str">
        <f t="shared" si="29"/>
        <v>외주</v>
      </c>
      <c r="G640" s="61" t="s">
        <v>44</v>
      </c>
      <c r="H640" s="62">
        <v>406</v>
      </c>
      <c r="I640" s="33" t="s">
        <v>2873</v>
      </c>
      <c r="J640" s="33" t="s">
        <v>2874</v>
      </c>
      <c r="K640" s="33" t="s">
        <v>2875</v>
      </c>
      <c r="L640" s="41">
        <v>3</v>
      </c>
      <c r="M640" s="38" t="s">
        <v>34</v>
      </c>
      <c r="N640" s="63">
        <v>3</v>
      </c>
      <c r="O640" s="64">
        <f>IF(B640&gt;0,_xlfn.COUNTIFS($B$24:B640,B640,$H$24:H640,H640),"")</f>
        <v>3</v>
      </c>
      <c r="P640" s="65"/>
      <c r="Q640" s="66" t="str">
        <f t="shared" si="30"/>
        <v>탈락</v>
      </c>
      <c r="R640" s="34" t="s">
        <v>45</v>
      </c>
      <c r="S640" s="30"/>
    </row>
    <row r="641" spans="1:19" ht="17.25" customHeight="1" hidden="1" outlineLevel="1">
      <c r="A641" s="58" t="str">
        <f t="shared" si="28"/>
        <v>2878100630외주1</v>
      </c>
      <c r="B641" s="37">
        <v>2878100630</v>
      </c>
      <c r="C641" s="59" t="s">
        <v>2876</v>
      </c>
      <c r="D641" s="59" t="s">
        <v>2877</v>
      </c>
      <c r="E641" s="59" t="s">
        <v>35</v>
      </c>
      <c r="F641" s="60" t="str">
        <f t="shared" si="29"/>
        <v>외주</v>
      </c>
      <c r="G641" s="61" t="s">
        <v>31</v>
      </c>
      <c r="H641" s="62">
        <v>407</v>
      </c>
      <c r="I641" s="33" t="s">
        <v>2878</v>
      </c>
      <c r="J641" s="33" t="s">
        <v>2879</v>
      </c>
      <c r="K641" s="33" t="s">
        <v>2880</v>
      </c>
      <c r="L641" s="41">
        <v>2</v>
      </c>
      <c r="M641" s="38" t="s">
        <v>34</v>
      </c>
      <c r="N641" s="63">
        <v>1</v>
      </c>
      <c r="O641" s="64">
        <f>IF(B641&gt;0,_xlfn.COUNTIFS($B$24:B641,B641,$H$24:H641,H641),"")</f>
        <v>1</v>
      </c>
      <c r="P641" s="65"/>
      <c r="Q641" s="66" t="str">
        <f t="shared" si="30"/>
        <v>등록</v>
      </c>
      <c r="R641" s="34" t="s">
        <v>36</v>
      </c>
      <c r="S641" s="30"/>
    </row>
    <row r="642" spans="1:19" ht="17.25" customHeight="1" hidden="1" outlineLevel="1">
      <c r="A642" s="58" t="str">
        <f t="shared" si="28"/>
        <v>2878100630외주2</v>
      </c>
      <c r="B642" s="37">
        <v>2878100630</v>
      </c>
      <c r="C642" s="59" t="s">
        <v>2876</v>
      </c>
      <c r="D642" s="59" t="s">
        <v>2877</v>
      </c>
      <c r="E642" s="59" t="s">
        <v>1322</v>
      </c>
      <c r="F642" s="60" t="str">
        <f t="shared" si="29"/>
        <v>외주</v>
      </c>
      <c r="G642" s="61" t="s">
        <v>31</v>
      </c>
      <c r="H642" s="62">
        <v>407</v>
      </c>
      <c r="I642" s="33" t="s">
        <v>2878</v>
      </c>
      <c r="J642" s="33" t="s">
        <v>2879</v>
      </c>
      <c r="K642" s="33" t="s">
        <v>2880</v>
      </c>
      <c r="L642" s="41">
        <v>2</v>
      </c>
      <c r="M642" s="38" t="s">
        <v>34</v>
      </c>
      <c r="N642" s="63">
        <v>2</v>
      </c>
      <c r="O642" s="64">
        <f>IF(B642&gt;0,_xlfn.COUNTIFS($B$24:B642,B642,$H$24:H642,H642),"")</f>
        <v>2</v>
      </c>
      <c r="P642" s="65"/>
      <c r="Q642" s="66" t="str">
        <f t="shared" si="30"/>
        <v>등록</v>
      </c>
      <c r="R642" s="34" t="s">
        <v>36</v>
      </c>
      <c r="S642" s="30"/>
    </row>
    <row r="643" spans="1:19" ht="17.25" customHeight="1" hidden="1" outlineLevel="1">
      <c r="A643" s="58" t="str">
        <f t="shared" si="28"/>
        <v>1208193646외주1</v>
      </c>
      <c r="B643" s="37">
        <v>1208193646</v>
      </c>
      <c r="C643" s="59" t="s">
        <v>2881</v>
      </c>
      <c r="D643" s="59" t="s">
        <v>1439</v>
      </c>
      <c r="E643" s="59" t="s">
        <v>39</v>
      </c>
      <c r="F643" s="60" t="str">
        <f t="shared" si="29"/>
        <v>외주</v>
      </c>
      <c r="G643" s="61" t="s">
        <v>44</v>
      </c>
      <c r="H643" s="62">
        <v>408</v>
      </c>
      <c r="I643" s="33" t="s">
        <v>1724</v>
      </c>
      <c r="J643" s="33" t="s">
        <v>1725</v>
      </c>
      <c r="K643" s="33" t="s">
        <v>1853</v>
      </c>
      <c r="L643" s="41">
        <v>3</v>
      </c>
      <c r="M643" s="38" t="s">
        <v>34</v>
      </c>
      <c r="N643" s="63">
        <v>1</v>
      </c>
      <c r="O643" s="64">
        <f>IF(B643&gt;0,_xlfn.COUNTIFS($B$24:B643,B643,$H$24:H643,H643),"")</f>
        <v>1</v>
      </c>
      <c r="P643" s="65"/>
      <c r="Q643" s="66" t="str">
        <f t="shared" si="30"/>
        <v>탈락</v>
      </c>
      <c r="R643" s="34" t="s">
        <v>45</v>
      </c>
      <c r="S643" s="30"/>
    </row>
    <row r="644" spans="1:19" ht="17.25" customHeight="1" hidden="1" outlineLevel="1">
      <c r="A644" s="58" t="str">
        <f t="shared" si="28"/>
        <v>1208193646외주2</v>
      </c>
      <c r="B644" s="37">
        <v>1208193646</v>
      </c>
      <c r="C644" s="59" t="s">
        <v>2881</v>
      </c>
      <c r="D644" s="59" t="s">
        <v>1439</v>
      </c>
      <c r="E644" s="59" t="s">
        <v>247</v>
      </c>
      <c r="F644" s="60" t="str">
        <f t="shared" si="29"/>
        <v>외주</v>
      </c>
      <c r="G644" s="61" t="s">
        <v>44</v>
      </c>
      <c r="H644" s="62">
        <v>408</v>
      </c>
      <c r="I644" s="33" t="s">
        <v>1724</v>
      </c>
      <c r="J644" s="33" t="s">
        <v>1725</v>
      </c>
      <c r="K644" s="33" t="s">
        <v>1853</v>
      </c>
      <c r="L644" s="41">
        <v>3</v>
      </c>
      <c r="M644" s="38" t="s">
        <v>34</v>
      </c>
      <c r="N644" s="63">
        <v>2</v>
      </c>
      <c r="O644" s="64">
        <f>IF(B644&gt;0,_xlfn.COUNTIFS($B$24:B644,B644,$H$24:H644,H644),"")</f>
        <v>2</v>
      </c>
      <c r="P644" s="65"/>
      <c r="Q644" s="66" t="str">
        <f t="shared" si="30"/>
        <v>탈락</v>
      </c>
      <c r="R644" s="34" t="s">
        <v>45</v>
      </c>
      <c r="S644" s="30"/>
    </row>
    <row r="645" spans="1:19" ht="17.25" customHeight="1" hidden="1" outlineLevel="1">
      <c r="A645" s="58" t="str">
        <f t="shared" si="28"/>
        <v>1208193646외주3</v>
      </c>
      <c r="B645" s="37">
        <v>1208193646</v>
      </c>
      <c r="C645" s="59" t="s">
        <v>2881</v>
      </c>
      <c r="D645" s="59" t="s">
        <v>1439</v>
      </c>
      <c r="E645" s="59" t="s">
        <v>35</v>
      </c>
      <c r="F645" s="60" t="str">
        <f t="shared" si="29"/>
        <v>외주</v>
      </c>
      <c r="G645" s="61" t="s">
        <v>44</v>
      </c>
      <c r="H645" s="62">
        <v>408</v>
      </c>
      <c r="I645" s="33" t="s">
        <v>1724</v>
      </c>
      <c r="J645" s="33" t="s">
        <v>1725</v>
      </c>
      <c r="K645" s="33" t="s">
        <v>1853</v>
      </c>
      <c r="L645" s="41">
        <v>3</v>
      </c>
      <c r="M645" s="38" t="s">
        <v>34</v>
      </c>
      <c r="N645" s="63">
        <v>3</v>
      </c>
      <c r="O645" s="64">
        <f>IF(B645&gt;0,_xlfn.COUNTIFS($B$24:B645,B645,$H$24:H645,H645),"")</f>
        <v>3</v>
      </c>
      <c r="P645" s="65"/>
      <c r="Q645" s="66" t="str">
        <f t="shared" si="30"/>
        <v>탈락</v>
      </c>
      <c r="R645" s="34" t="s">
        <v>45</v>
      </c>
      <c r="S645" s="30"/>
    </row>
    <row r="646" spans="1:19" ht="17.25" customHeight="1" hidden="1" outlineLevel="1">
      <c r="A646" s="58" t="str">
        <f t="shared" si="28"/>
        <v>2208120948외주1</v>
      </c>
      <c r="B646" s="37">
        <v>2208120948</v>
      </c>
      <c r="C646" s="59" t="s">
        <v>737</v>
      </c>
      <c r="D646" s="59" t="s">
        <v>2882</v>
      </c>
      <c r="E646" s="59" t="s">
        <v>1324</v>
      </c>
      <c r="F646" s="60" t="str">
        <f t="shared" si="29"/>
        <v>외주</v>
      </c>
      <c r="G646" s="61" t="s">
        <v>31</v>
      </c>
      <c r="H646" s="62">
        <v>409</v>
      </c>
      <c r="I646" s="33" t="s">
        <v>738</v>
      </c>
      <c r="J646" s="33" t="s">
        <v>739</v>
      </c>
      <c r="K646" s="33" t="s">
        <v>2883</v>
      </c>
      <c r="L646" s="41">
        <v>1</v>
      </c>
      <c r="M646" s="38" t="s">
        <v>34</v>
      </c>
      <c r="N646" s="63">
        <v>1</v>
      </c>
      <c r="O646" s="64">
        <f>IF(B646&gt;0,_xlfn.COUNTIFS($B$24:B646,B646,$H$24:H646,H646),"")</f>
        <v>1</v>
      </c>
      <c r="P646" s="65"/>
      <c r="Q646" s="66" t="str">
        <f t="shared" si="30"/>
        <v>등록</v>
      </c>
      <c r="R646" s="34" t="s">
        <v>36</v>
      </c>
      <c r="S646" s="30"/>
    </row>
    <row r="647" spans="1:19" ht="17.25" customHeight="1" hidden="1" outlineLevel="1">
      <c r="A647" s="58" t="str">
        <f t="shared" si="28"/>
        <v>2138616214외주1</v>
      </c>
      <c r="B647" s="37">
        <v>2138616214</v>
      </c>
      <c r="C647" s="59" t="s">
        <v>2884</v>
      </c>
      <c r="D647" s="59" t="s">
        <v>2885</v>
      </c>
      <c r="E647" s="59" t="s">
        <v>196</v>
      </c>
      <c r="F647" s="60" t="str">
        <f t="shared" si="29"/>
        <v>외주</v>
      </c>
      <c r="G647" s="61" t="s">
        <v>31</v>
      </c>
      <c r="H647" s="62">
        <v>410</v>
      </c>
      <c r="I647" s="33" t="s">
        <v>2886</v>
      </c>
      <c r="J647" s="33" t="s">
        <v>2887</v>
      </c>
      <c r="K647" s="33" t="s">
        <v>2888</v>
      </c>
      <c r="L647" s="41">
        <v>3</v>
      </c>
      <c r="M647" s="38" t="s">
        <v>34</v>
      </c>
      <c r="N647" s="63">
        <v>1</v>
      </c>
      <c r="O647" s="64">
        <f>IF(B647&gt;0,_xlfn.COUNTIFS($B$24:B647,B647,$H$24:H647,H647),"")</f>
        <v>1</v>
      </c>
      <c r="P647" s="65"/>
      <c r="Q647" s="66" t="str">
        <f t="shared" si="30"/>
        <v>등록</v>
      </c>
      <c r="R647" s="34" t="s">
        <v>36</v>
      </c>
      <c r="S647" s="30"/>
    </row>
    <row r="648" spans="1:19" ht="17.25" customHeight="1" hidden="1" outlineLevel="1">
      <c r="A648" s="58" t="str">
        <f t="shared" si="28"/>
        <v>2138616214외주2</v>
      </c>
      <c r="B648" s="37">
        <v>2138616214</v>
      </c>
      <c r="C648" s="59" t="s">
        <v>2884</v>
      </c>
      <c r="D648" s="59" t="s">
        <v>2885</v>
      </c>
      <c r="E648" s="59" t="s">
        <v>1324</v>
      </c>
      <c r="F648" s="60" t="str">
        <f t="shared" si="29"/>
        <v>외주</v>
      </c>
      <c r="G648" s="61" t="s">
        <v>31</v>
      </c>
      <c r="H648" s="62">
        <v>410</v>
      </c>
      <c r="I648" s="33" t="s">
        <v>2886</v>
      </c>
      <c r="J648" s="33" t="s">
        <v>2887</v>
      </c>
      <c r="K648" s="33" t="s">
        <v>2888</v>
      </c>
      <c r="L648" s="41">
        <v>3</v>
      </c>
      <c r="M648" s="38" t="s">
        <v>34</v>
      </c>
      <c r="N648" s="63">
        <v>2</v>
      </c>
      <c r="O648" s="64">
        <f>IF(B648&gt;0,_xlfn.COUNTIFS($B$24:B648,B648,$H$24:H648,H648),"")</f>
        <v>2</v>
      </c>
      <c r="P648" s="65"/>
      <c r="Q648" s="66" t="str">
        <f t="shared" si="30"/>
        <v>등록</v>
      </c>
      <c r="R648" s="34" t="s">
        <v>36</v>
      </c>
      <c r="S648" s="30"/>
    </row>
    <row r="649" spans="1:19" ht="17.25" customHeight="1" hidden="1" outlineLevel="1">
      <c r="A649" s="58" t="str">
        <f t="shared" si="28"/>
        <v>2138616214외주3</v>
      </c>
      <c r="B649" s="37">
        <v>2138616214</v>
      </c>
      <c r="C649" s="59" t="s">
        <v>2884</v>
      </c>
      <c r="D649" s="59" t="s">
        <v>2885</v>
      </c>
      <c r="E649" s="59" t="s">
        <v>231</v>
      </c>
      <c r="F649" s="60" t="str">
        <f t="shared" si="29"/>
        <v>외주</v>
      </c>
      <c r="G649" s="61" t="s">
        <v>31</v>
      </c>
      <c r="H649" s="62">
        <v>410</v>
      </c>
      <c r="I649" s="33" t="s">
        <v>2886</v>
      </c>
      <c r="J649" s="33" t="s">
        <v>2887</v>
      </c>
      <c r="K649" s="33" t="s">
        <v>2888</v>
      </c>
      <c r="L649" s="41">
        <v>3</v>
      </c>
      <c r="M649" s="38" t="s">
        <v>34</v>
      </c>
      <c r="N649" s="63">
        <v>3</v>
      </c>
      <c r="O649" s="64">
        <f>IF(B649&gt;0,_xlfn.COUNTIFS($B$24:B649,B649,$H$24:H649,H649),"")</f>
        <v>3</v>
      </c>
      <c r="P649" s="65"/>
      <c r="Q649" s="66" t="str">
        <f t="shared" si="30"/>
        <v>등록</v>
      </c>
      <c r="R649" s="34" t="s">
        <v>36</v>
      </c>
      <c r="S649" s="30"/>
    </row>
    <row r="650" spans="1:19" ht="17.25" customHeight="1" hidden="1" outlineLevel="1">
      <c r="A650" s="58" t="str">
        <f t="shared" si="28"/>
        <v>1068602542외주1</v>
      </c>
      <c r="B650" s="37">
        <v>1068602542</v>
      </c>
      <c r="C650" s="59" t="s">
        <v>598</v>
      </c>
      <c r="D650" s="59" t="s">
        <v>599</v>
      </c>
      <c r="E650" s="59" t="s">
        <v>42</v>
      </c>
      <c r="F650" s="60" t="str">
        <f t="shared" si="29"/>
        <v>외주</v>
      </c>
      <c r="G650" s="61" t="s">
        <v>44</v>
      </c>
      <c r="H650" s="62">
        <v>411</v>
      </c>
      <c r="I650" s="33" t="s">
        <v>600</v>
      </c>
      <c r="J650" s="33" t="s">
        <v>601</v>
      </c>
      <c r="K650" s="33" t="s">
        <v>2889</v>
      </c>
      <c r="L650" s="41">
        <v>1</v>
      </c>
      <c r="M650" s="38" t="s">
        <v>34</v>
      </c>
      <c r="N650" s="63">
        <v>1</v>
      </c>
      <c r="O650" s="64">
        <f>IF(B650&gt;0,_xlfn.COUNTIFS($B$24:B650,B650,$H$24:H650,H650),"")</f>
        <v>1</v>
      </c>
      <c r="P650" s="65"/>
      <c r="Q650" s="66" t="str">
        <f t="shared" si="30"/>
        <v>탈락</v>
      </c>
      <c r="R650" s="34" t="s">
        <v>45</v>
      </c>
      <c r="S650" s="30"/>
    </row>
    <row r="651" spans="1:19" ht="17.25" customHeight="1" hidden="1" outlineLevel="1">
      <c r="A651" s="58" t="str">
        <f t="shared" si="28"/>
        <v>3028106461외주1</v>
      </c>
      <c r="B651" s="37">
        <v>3028106461</v>
      </c>
      <c r="C651" s="59" t="s">
        <v>1098</v>
      </c>
      <c r="D651" s="59" t="s">
        <v>1099</v>
      </c>
      <c r="E651" s="59" t="s">
        <v>111</v>
      </c>
      <c r="F651" s="60" t="str">
        <f t="shared" si="29"/>
        <v>외주</v>
      </c>
      <c r="G651" s="61" t="s">
        <v>31</v>
      </c>
      <c r="H651" s="62">
        <v>412</v>
      </c>
      <c r="I651" s="33" t="s">
        <v>2890</v>
      </c>
      <c r="J651" s="33" t="s">
        <v>2891</v>
      </c>
      <c r="K651" s="33" t="s">
        <v>2892</v>
      </c>
      <c r="L651" s="41">
        <v>1</v>
      </c>
      <c r="M651" s="38" t="s">
        <v>34</v>
      </c>
      <c r="N651" s="63">
        <v>1</v>
      </c>
      <c r="O651" s="64">
        <f>IF(B651&gt;0,_xlfn.COUNTIFS($B$24:B651,B651,$H$24:H651,H651),"")</f>
        <v>1</v>
      </c>
      <c r="P651" s="65"/>
      <c r="Q651" s="66" t="str">
        <f t="shared" si="30"/>
        <v>등록</v>
      </c>
      <c r="R651" s="34" t="s">
        <v>36</v>
      </c>
      <c r="S651" s="30"/>
    </row>
    <row r="652" spans="1:19" ht="17.25" customHeight="1" hidden="1" outlineLevel="1">
      <c r="A652" s="58" t="str">
        <f t="shared" si="28"/>
        <v>1198139910외주1</v>
      </c>
      <c r="B652" s="37">
        <v>1198139910</v>
      </c>
      <c r="C652" s="59" t="s">
        <v>683</v>
      </c>
      <c r="D652" s="59" t="s">
        <v>684</v>
      </c>
      <c r="E652" s="59" t="s">
        <v>59</v>
      </c>
      <c r="F652" s="60" t="str">
        <f t="shared" si="29"/>
        <v>외주</v>
      </c>
      <c r="G652" s="61" t="s">
        <v>31</v>
      </c>
      <c r="H652" s="62">
        <v>413</v>
      </c>
      <c r="I652" s="33" t="s">
        <v>685</v>
      </c>
      <c r="J652" s="33" t="s">
        <v>686</v>
      </c>
      <c r="K652" s="33" t="s">
        <v>687</v>
      </c>
      <c r="L652" s="41">
        <v>3</v>
      </c>
      <c r="M652" s="38" t="s">
        <v>34</v>
      </c>
      <c r="N652" s="63">
        <v>1</v>
      </c>
      <c r="O652" s="64">
        <f>IF(B652&gt;0,_xlfn.COUNTIFS($B$24:B652,B652,$H$24:H652,H652),"")</f>
        <v>1</v>
      </c>
      <c r="P652" s="65"/>
      <c r="Q652" s="66" t="str">
        <f t="shared" si="30"/>
        <v>등록</v>
      </c>
      <c r="R652" s="34" t="s">
        <v>36</v>
      </c>
      <c r="S652" s="30"/>
    </row>
    <row r="653" spans="1:19" ht="17.25" customHeight="1" hidden="1" outlineLevel="1">
      <c r="A653" s="58" t="str">
        <f t="shared" si="28"/>
        <v>1198139910외주2</v>
      </c>
      <c r="B653" s="37">
        <v>1198139910</v>
      </c>
      <c r="C653" s="59" t="s">
        <v>683</v>
      </c>
      <c r="D653" s="59" t="s">
        <v>684</v>
      </c>
      <c r="E653" s="59" t="s">
        <v>86</v>
      </c>
      <c r="F653" s="60" t="str">
        <f t="shared" si="29"/>
        <v>외주</v>
      </c>
      <c r="G653" s="61" t="s">
        <v>31</v>
      </c>
      <c r="H653" s="62">
        <v>413</v>
      </c>
      <c r="I653" s="33" t="s">
        <v>685</v>
      </c>
      <c r="J653" s="33" t="s">
        <v>686</v>
      </c>
      <c r="K653" s="33" t="s">
        <v>687</v>
      </c>
      <c r="L653" s="41">
        <v>3</v>
      </c>
      <c r="M653" s="38" t="s">
        <v>34</v>
      </c>
      <c r="N653" s="63">
        <v>2</v>
      </c>
      <c r="O653" s="64">
        <f>IF(B653&gt;0,_xlfn.COUNTIFS($B$24:B653,B653,$H$24:H653,H653),"")</f>
        <v>2</v>
      </c>
      <c r="P653" s="65"/>
      <c r="Q653" s="66" t="str">
        <f t="shared" si="30"/>
        <v>등록</v>
      </c>
      <c r="R653" s="34" t="s">
        <v>36</v>
      </c>
      <c r="S653" s="30"/>
    </row>
    <row r="654" spans="1:19" ht="17.25" customHeight="1" hidden="1" outlineLevel="1">
      <c r="A654" s="58" t="str">
        <f t="shared" si="28"/>
        <v>1198139910외주3</v>
      </c>
      <c r="B654" s="37">
        <v>1198139910</v>
      </c>
      <c r="C654" s="59" t="s">
        <v>683</v>
      </c>
      <c r="D654" s="59" t="s">
        <v>684</v>
      </c>
      <c r="E654" s="59" t="s">
        <v>90</v>
      </c>
      <c r="F654" s="60" t="str">
        <f t="shared" si="29"/>
        <v>외주</v>
      </c>
      <c r="G654" s="61" t="s">
        <v>31</v>
      </c>
      <c r="H654" s="62">
        <v>413</v>
      </c>
      <c r="I654" s="33" t="s">
        <v>685</v>
      </c>
      <c r="J654" s="33" t="s">
        <v>686</v>
      </c>
      <c r="K654" s="33" t="s">
        <v>687</v>
      </c>
      <c r="L654" s="34">
        <v>3</v>
      </c>
      <c r="M654" s="38" t="s">
        <v>34</v>
      </c>
      <c r="N654" s="63">
        <v>3</v>
      </c>
      <c r="O654" s="64">
        <f>IF(B654&gt;0,_xlfn.COUNTIFS($B$24:B654,B654,$H$24:H654,H654),"")</f>
        <v>3</v>
      </c>
      <c r="P654" s="65"/>
      <c r="Q654" s="66" t="str">
        <f t="shared" si="30"/>
        <v>등록</v>
      </c>
      <c r="R654" s="34" t="s">
        <v>52</v>
      </c>
      <c r="S654" s="30"/>
    </row>
    <row r="655" spans="1:19" ht="17.25" customHeight="1" hidden="1" outlineLevel="1">
      <c r="A655" s="58" t="str">
        <f t="shared" si="28"/>
        <v>3128157351외주1</v>
      </c>
      <c r="B655" s="37">
        <v>3128157351</v>
      </c>
      <c r="C655" s="59" t="s">
        <v>1187</v>
      </c>
      <c r="D655" s="59" t="s">
        <v>1349</v>
      </c>
      <c r="E655" s="59" t="s">
        <v>97</v>
      </c>
      <c r="F655" s="60" t="str">
        <f t="shared" si="29"/>
        <v>외주</v>
      </c>
      <c r="G655" s="61" t="s">
        <v>31</v>
      </c>
      <c r="H655" s="62">
        <v>414</v>
      </c>
      <c r="I655" s="33" t="s">
        <v>1532</v>
      </c>
      <c r="J655" s="33" t="s">
        <v>1533</v>
      </c>
      <c r="K655" s="33" t="s">
        <v>2893</v>
      </c>
      <c r="L655" s="41">
        <v>1</v>
      </c>
      <c r="M655" s="38" t="s">
        <v>34</v>
      </c>
      <c r="N655" s="63">
        <v>1</v>
      </c>
      <c r="O655" s="64">
        <f>IF(B655&gt;0,_xlfn.COUNTIFS($B$24:B655,B655,$H$24:H655,H655),"")</f>
        <v>1</v>
      </c>
      <c r="P655" s="65"/>
      <c r="Q655" s="66" t="str">
        <f t="shared" si="30"/>
        <v>등록</v>
      </c>
      <c r="R655" s="34" t="s">
        <v>52</v>
      </c>
      <c r="S655" s="30"/>
    </row>
    <row r="656" spans="1:19" ht="17.25" customHeight="1" hidden="1" outlineLevel="1">
      <c r="A656" s="58" t="str">
        <f t="shared" si="28"/>
        <v>1138123405외주1</v>
      </c>
      <c r="B656" s="37">
        <v>1138123405</v>
      </c>
      <c r="C656" s="59" t="s">
        <v>142</v>
      </c>
      <c r="D656" s="59" t="s">
        <v>143</v>
      </c>
      <c r="E656" s="59" t="s">
        <v>30</v>
      </c>
      <c r="F656" s="60" t="str">
        <f t="shared" si="29"/>
        <v>외주</v>
      </c>
      <c r="G656" s="61" t="s">
        <v>31</v>
      </c>
      <c r="H656" s="62">
        <v>415</v>
      </c>
      <c r="I656" s="33" t="s">
        <v>144</v>
      </c>
      <c r="J656" s="33" t="s">
        <v>145</v>
      </c>
      <c r="K656" s="33" t="s">
        <v>146</v>
      </c>
      <c r="L656" s="41">
        <v>1</v>
      </c>
      <c r="M656" s="38" t="s">
        <v>34</v>
      </c>
      <c r="N656" s="63">
        <v>1</v>
      </c>
      <c r="O656" s="64">
        <f>IF(B656&gt;0,_xlfn.COUNTIFS($B$24:B656,B656,$H$24:H656,H656),"")</f>
        <v>1</v>
      </c>
      <c r="P656" s="65"/>
      <c r="Q656" s="66" t="str">
        <f t="shared" si="30"/>
        <v>등록</v>
      </c>
      <c r="R656" s="34" t="s">
        <v>52</v>
      </c>
      <c r="S656" s="30"/>
    </row>
    <row r="657" spans="1:19" ht="17.25" customHeight="1" hidden="1" outlineLevel="1">
      <c r="A657" s="58" t="str">
        <f t="shared" si="28"/>
        <v>7408600306외주1</v>
      </c>
      <c r="B657" s="37">
        <v>7408600306</v>
      </c>
      <c r="C657" s="59" t="s">
        <v>2894</v>
      </c>
      <c r="D657" s="59" t="s">
        <v>2895</v>
      </c>
      <c r="E657" s="59" t="s">
        <v>117</v>
      </c>
      <c r="F657" s="60" t="str">
        <f t="shared" si="29"/>
        <v>외주</v>
      </c>
      <c r="G657" s="61" t="s">
        <v>44</v>
      </c>
      <c r="H657" s="62">
        <v>416</v>
      </c>
      <c r="I657" s="33" t="s">
        <v>2896</v>
      </c>
      <c r="J657" s="33" t="s">
        <v>2897</v>
      </c>
      <c r="K657" s="33" t="s">
        <v>2898</v>
      </c>
      <c r="L657" s="41">
        <v>1</v>
      </c>
      <c r="M657" s="38" t="s">
        <v>34</v>
      </c>
      <c r="N657" s="63">
        <v>1</v>
      </c>
      <c r="O657" s="64">
        <f>IF(B657&gt;0,_xlfn.COUNTIFS($B$24:B657,B657,$H$24:H657,H657),"")</f>
        <v>1</v>
      </c>
      <c r="P657" s="65"/>
      <c r="Q657" s="66" t="str">
        <f t="shared" si="30"/>
        <v>탈락</v>
      </c>
      <c r="R657" s="34" t="s">
        <v>45</v>
      </c>
      <c r="S657" s="30"/>
    </row>
    <row r="658" spans="1:19" ht="17.25" customHeight="1" hidden="1" outlineLevel="1">
      <c r="A658" s="58" t="str">
        <f t="shared" si="28"/>
        <v>1378136605외주1</v>
      </c>
      <c r="B658" s="37">
        <v>1378136605</v>
      </c>
      <c r="C658" s="59" t="s">
        <v>650</v>
      </c>
      <c r="D658" s="59" t="s">
        <v>2899</v>
      </c>
      <c r="E658" s="59" t="s">
        <v>140</v>
      </c>
      <c r="F658" s="60" t="str">
        <f t="shared" si="29"/>
        <v>외주</v>
      </c>
      <c r="G658" s="61" t="s">
        <v>31</v>
      </c>
      <c r="H658" s="62">
        <v>417</v>
      </c>
      <c r="I658" s="33" t="s">
        <v>651</v>
      </c>
      <c r="J658" s="33" t="s">
        <v>652</v>
      </c>
      <c r="K658" s="33" t="s">
        <v>2900</v>
      </c>
      <c r="L658" s="41">
        <v>1</v>
      </c>
      <c r="M658" s="38" t="s">
        <v>34</v>
      </c>
      <c r="N658" s="63">
        <v>1</v>
      </c>
      <c r="O658" s="64">
        <f>IF(B658&gt;0,_xlfn.COUNTIFS($B$24:B658,B658,$H$24:H658,H658),"")</f>
        <v>1</v>
      </c>
      <c r="P658" s="65"/>
      <c r="Q658" s="66" t="str">
        <f t="shared" si="30"/>
        <v>등록</v>
      </c>
      <c r="R658" s="34" t="s">
        <v>52</v>
      </c>
      <c r="S658" s="30"/>
    </row>
    <row r="659" spans="1:19" ht="17.25" customHeight="1" hidden="1" outlineLevel="1">
      <c r="A659" s="58" t="str">
        <f t="shared" si="28"/>
        <v>4038117733외주1</v>
      </c>
      <c r="B659" s="37">
        <v>4038117733</v>
      </c>
      <c r="C659" s="59" t="s">
        <v>2901</v>
      </c>
      <c r="D659" s="59" t="s">
        <v>1377</v>
      </c>
      <c r="E659" s="59" t="s">
        <v>196</v>
      </c>
      <c r="F659" s="60" t="str">
        <f t="shared" si="29"/>
        <v>외주</v>
      </c>
      <c r="G659" s="61" t="s">
        <v>31</v>
      </c>
      <c r="H659" s="62">
        <v>418</v>
      </c>
      <c r="I659" s="33" t="s">
        <v>1600</v>
      </c>
      <c r="J659" s="33" t="s">
        <v>1601</v>
      </c>
      <c r="K659" s="33" t="s">
        <v>2902</v>
      </c>
      <c r="L659" s="41">
        <v>3</v>
      </c>
      <c r="M659" s="38" t="s">
        <v>34</v>
      </c>
      <c r="N659" s="63">
        <v>1</v>
      </c>
      <c r="O659" s="64">
        <f>IF(B659&gt;0,_xlfn.COUNTIFS($B$24:B659,B659,$H$24:H659,H659),"")</f>
        <v>1</v>
      </c>
      <c r="P659" s="65"/>
      <c r="Q659" s="66" t="str">
        <f t="shared" si="30"/>
        <v>등록</v>
      </c>
      <c r="R659" s="34" t="s">
        <v>52</v>
      </c>
      <c r="S659" s="30"/>
    </row>
    <row r="660" spans="1:19" ht="17.25" customHeight="1" hidden="1" outlineLevel="1">
      <c r="A660" s="58" t="str">
        <f t="shared" si="28"/>
        <v>4038117733외주2</v>
      </c>
      <c r="B660" s="37">
        <v>4038117733</v>
      </c>
      <c r="C660" s="59" t="s">
        <v>2901</v>
      </c>
      <c r="D660" s="59" t="s">
        <v>1377</v>
      </c>
      <c r="E660" s="59" t="s">
        <v>231</v>
      </c>
      <c r="F660" s="60" t="str">
        <f t="shared" si="29"/>
        <v>외주</v>
      </c>
      <c r="G660" s="61" t="s">
        <v>31</v>
      </c>
      <c r="H660" s="62">
        <v>418</v>
      </c>
      <c r="I660" s="33" t="s">
        <v>1600</v>
      </c>
      <c r="J660" s="33" t="s">
        <v>1601</v>
      </c>
      <c r="K660" s="33" t="s">
        <v>2902</v>
      </c>
      <c r="L660" s="41">
        <v>3</v>
      </c>
      <c r="M660" s="38" t="s">
        <v>34</v>
      </c>
      <c r="N660" s="63">
        <v>2</v>
      </c>
      <c r="O660" s="64">
        <f>IF(B660&gt;0,_xlfn.COUNTIFS($B$24:B660,B660,$H$24:H660,H660),"")</f>
        <v>2</v>
      </c>
      <c r="P660" s="65"/>
      <c r="Q660" s="66" t="str">
        <f t="shared" si="30"/>
        <v>등록</v>
      </c>
      <c r="R660" s="34" t="s">
        <v>52</v>
      </c>
      <c r="S660" s="30"/>
    </row>
    <row r="661" spans="1:19" ht="17.25" customHeight="1" hidden="1" outlineLevel="1">
      <c r="A661" s="58" t="str">
        <f t="shared" si="28"/>
        <v>4038117733외주3</v>
      </c>
      <c r="B661" s="37">
        <v>4038117733</v>
      </c>
      <c r="C661" s="59" t="s">
        <v>2901</v>
      </c>
      <c r="D661" s="59" t="s">
        <v>1377</v>
      </c>
      <c r="E661" s="59" t="s">
        <v>281</v>
      </c>
      <c r="F661" s="60" t="str">
        <f t="shared" si="29"/>
        <v>외주</v>
      </c>
      <c r="G661" s="61" t="s">
        <v>31</v>
      </c>
      <c r="H661" s="62">
        <v>418</v>
      </c>
      <c r="I661" s="33" t="s">
        <v>1600</v>
      </c>
      <c r="J661" s="33" t="s">
        <v>1601</v>
      </c>
      <c r="K661" s="33" t="s">
        <v>2902</v>
      </c>
      <c r="L661" s="41">
        <v>3</v>
      </c>
      <c r="M661" s="38" t="s">
        <v>34</v>
      </c>
      <c r="N661" s="63">
        <v>3</v>
      </c>
      <c r="O661" s="64">
        <f>IF(B661&gt;0,_xlfn.COUNTIFS($B$24:B661,B661,$H$24:H661,H661),"")</f>
        <v>3</v>
      </c>
      <c r="P661" s="65"/>
      <c r="Q661" s="66" t="str">
        <f t="shared" si="30"/>
        <v>등록</v>
      </c>
      <c r="R661" s="34" t="s">
        <v>52</v>
      </c>
      <c r="S661" s="30"/>
    </row>
    <row r="662" spans="1:19" ht="17.25" customHeight="1" hidden="1" outlineLevel="1">
      <c r="A662" s="58" t="str">
        <f t="shared" si="28"/>
        <v>4108628024외주1</v>
      </c>
      <c r="B662" s="68">
        <v>4108628024</v>
      </c>
      <c r="C662" s="69" t="s">
        <v>2903</v>
      </c>
      <c r="D662" s="59" t="s">
        <v>2904</v>
      </c>
      <c r="E662" s="69" t="s">
        <v>97</v>
      </c>
      <c r="F662" s="60" t="str">
        <f t="shared" si="29"/>
        <v>외주</v>
      </c>
      <c r="G662" s="61" t="s">
        <v>44</v>
      </c>
      <c r="H662" s="70">
        <v>419</v>
      </c>
      <c r="I662" s="33" t="s">
        <v>2905</v>
      </c>
      <c r="J662" s="33" t="s">
        <v>2906</v>
      </c>
      <c r="K662" s="33" t="s">
        <v>2907</v>
      </c>
      <c r="L662" s="41">
        <v>3</v>
      </c>
      <c r="M662" s="38" t="s">
        <v>34</v>
      </c>
      <c r="N662" s="63">
        <v>1</v>
      </c>
      <c r="O662" s="64">
        <f>IF(B662&gt;0,_xlfn.COUNTIFS($B$24:B662,B662,$H$24:H662,H662),"")</f>
        <v>1</v>
      </c>
      <c r="P662" s="65"/>
      <c r="Q662" s="66" t="str">
        <f t="shared" si="30"/>
        <v>탈락</v>
      </c>
      <c r="R662" s="34" t="s">
        <v>45</v>
      </c>
      <c r="S662" s="30"/>
    </row>
    <row r="663" spans="1:19" ht="17.25" customHeight="1" hidden="1" outlineLevel="1">
      <c r="A663" s="58" t="str">
        <f t="shared" si="28"/>
        <v>4108628024외주2</v>
      </c>
      <c r="B663" s="37">
        <v>4108628024</v>
      </c>
      <c r="C663" s="59" t="s">
        <v>2903</v>
      </c>
      <c r="D663" s="59" t="s">
        <v>2904</v>
      </c>
      <c r="E663" s="59" t="s">
        <v>99</v>
      </c>
      <c r="F663" s="60" t="str">
        <f t="shared" si="29"/>
        <v>외주</v>
      </c>
      <c r="G663" s="61" t="s">
        <v>44</v>
      </c>
      <c r="H663" s="62">
        <v>419</v>
      </c>
      <c r="I663" s="33" t="s">
        <v>2905</v>
      </c>
      <c r="J663" s="33" t="s">
        <v>2906</v>
      </c>
      <c r="K663" s="33" t="s">
        <v>2907</v>
      </c>
      <c r="L663" s="41">
        <v>3</v>
      </c>
      <c r="M663" s="38" t="s">
        <v>34</v>
      </c>
      <c r="N663" s="63">
        <v>2</v>
      </c>
      <c r="O663" s="64">
        <f>IF(B663&gt;0,_xlfn.COUNTIFS($B$24:B663,B663,$H$24:H663,H663),"")</f>
        <v>2</v>
      </c>
      <c r="P663" s="65"/>
      <c r="Q663" s="66" t="str">
        <f t="shared" si="30"/>
        <v>탈락</v>
      </c>
      <c r="R663" s="34" t="s">
        <v>45</v>
      </c>
      <c r="S663" s="30"/>
    </row>
    <row r="664" spans="1:19" ht="17.25" customHeight="1" hidden="1" outlineLevel="1">
      <c r="A664" s="58" t="str">
        <f t="shared" si="28"/>
        <v>4108628024외주3</v>
      </c>
      <c r="B664" s="37">
        <v>4108628024</v>
      </c>
      <c r="C664" s="59" t="s">
        <v>2903</v>
      </c>
      <c r="D664" s="59" t="s">
        <v>2904</v>
      </c>
      <c r="E664" s="59" t="s">
        <v>94</v>
      </c>
      <c r="F664" s="60" t="str">
        <f t="shared" si="29"/>
        <v>외주</v>
      </c>
      <c r="G664" s="61" t="s">
        <v>44</v>
      </c>
      <c r="H664" s="62">
        <v>419</v>
      </c>
      <c r="I664" s="33" t="s">
        <v>2905</v>
      </c>
      <c r="J664" s="33" t="s">
        <v>2906</v>
      </c>
      <c r="K664" s="33" t="s">
        <v>2907</v>
      </c>
      <c r="L664" s="41">
        <v>3</v>
      </c>
      <c r="M664" s="38" t="s">
        <v>34</v>
      </c>
      <c r="N664" s="63">
        <v>3</v>
      </c>
      <c r="O664" s="64">
        <f>IF(B664&gt;0,_xlfn.COUNTIFS($B$24:B664,B664,$H$24:H664,H664),"")</f>
        <v>3</v>
      </c>
      <c r="P664" s="65"/>
      <c r="Q664" s="66" t="str">
        <f t="shared" si="30"/>
        <v>탈락</v>
      </c>
      <c r="R664" s="34" t="s">
        <v>45</v>
      </c>
      <c r="S664" s="30"/>
    </row>
    <row r="665" spans="1:19" ht="17.25" customHeight="1" hidden="1" outlineLevel="1">
      <c r="A665" s="58" t="str">
        <f aca="true" t="shared" si="31" ref="A665:A728">B665&amp;F665&amp;N665</f>
        <v>5038194840외주1</v>
      </c>
      <c r="B665" s="37">
        <v>5038194840</v>
      </c>
      <c r="C665" s="59" t="s">
        <v>115</v>
      </c>
      <c r="D665" s="59" t="s">
        <v>116</v>
      </c>
      <c r="E665" s="59" t="s">
        <v>117</v>
      </c>
      <c r="F665" s="60" t="str">
        <f aca="true" t="shared" si="32" ref="F665:F728">IF(M665="S","외주","자재")</f>
        <v>외주</v>
      </c>
      <c r="G665" s="61" t="s">
        <v>31</v>
      </c>
      <c r="H665" s="62">
        <v>420</v>
      </c>
      <c r="I665" s="33" t="s">
        <v>118</v>
      </c>
      <c r="J665" s="33" t="s">
        <v>119</v>
      </c>
      <c r="K665" s="33" t="s">
        <v>2908</v>
      </c>
      <c r="L665" s="41">
        <v>1</v>
      </c>
      <c r="M665" s="38" t="s">
        <v>34</v>
      </c>
      <c r="N665" s="63">
        <v>1</v>
      </c>
      <c r="O665" s="64">
        <f>IF(B665&gt;0,_xlfn.COUNTIFS($B$24:B665,B665,$H$24:H665,H665),"")</f>
        <v>1</v>
      </c>
      <c r="P665" s="65"/>
      <c r="Q665" s="66" t="str">
        <f aca="true" t="shared" si="33" ref="Q665:Q728">IF(R665="3 탈락","탈락","등록")</f>
        <v>등록</v>
      </c>
      <c r="R665" s="34" t="s">
        <v>36</v>
      </c>
      <c r="S665" s="30"/>
    </row>
    <row r="666" spans="1:19" ht="17.25" customHeight="1" hidden="1" outlineLevel="1">
      <c r="A666" s="58" t="str">
        <f t="shared" si="31"/>
        <v>1238151174외주1</v>
      </c>
      <c r="B666" s="37">
        <v>1238151174</v>
      </c>
      <c r="C666" s="59" t="s">
        <v>1182</v>
      </c>
      <c r="D666" s="59" t="s">
        <v>1345</v>
      </c>
      <c r="E666" s="59" t="s">
        <v>70</v>
      </c>
      <c r="F666" s="60" t="str">
        <f t="shared" si="32"/>
        <v>외주</v>
      </c>
      <c r="G666" s="61" t="s">
        <v>31</v>
      </c>
      <c r="H666" s="62">
        <v>421</v>
      </c>
      <c r="I666" s="33" t="s">
        <v>1524</v>
      </c>
      <c r="J666" s="33" t="s">
        <v>1525</v>
      </c>
      <c r="K666" s="33" t="s">
        <v>1826</v>
      </c>
      <c r="L666" s="41">
        <v>1</v>
      </c>
      <c r="M666" s="38" t="s">
        <v>34</v>
      </c>
      <c r="N666" s="63">
        <v>1</v>
      </c>
      <c r="O666" s="64">
        <f>IF(B666&gt;0,_xlfn.COUNTIFS($B$24:B666,B666,$H$24:H666,H666),"")</f>
        <v>1</v>
      </c>
      <c r="P666" s="65"/>
      <c r="Q666" s="66" t="str">
        <f t="shared" si="33"/>
        <v>등록</v>
      </c>
      <c r="R666" s="34" t="s">
        <v>52</v>
      </c>
      <c r="S666" s="30"/>
    </row>
    <row r="667" spans="1:19" ht="17.25" customHeight="1" hidden="1" outlineLevel="1">
      <c r="A667" s="58" t="str">
        <f t="shared" si="31"/>
        <v>1198668929외주1</v>
      </c>
      <c r="B667" s="37">
        <v>1198668929</v>
      </c>
      <c r="C667" s="59" t="s">
        <v>2909</v>
      </c>
      <c r="D667" s="59" t="s">
        <v>2910</v>
      </c>
      <c r="E667" s="59" t="s">
        <v>196</v>
      </c>
      <c r="F667" s="60" t="str">
        <f t="shared" si="32"/>
        <v>외주</v>
      </c>
      <c r="G667" s="61" t="s">
        <v>31</v>
      </c>
      <c r="H667" s="62">
        <v>422</v>
      </c>
      <c r="I667" s="33" t="s">
        <v>2911</v>
      </c>
      <c r="J667" s="33" t="s">
        <v>2912</v>
      </c>
      <c r="K667" s="33" t="s">
        <v>2913</v>
      </c>
      <c r="L667" s="41">
        <v>2</v>
      </c>
      <c r="M667" s="38" t="s">
        <v>34</v>
      </c>
      <c r="N667" s="63">
        <v>1</v>
      </c>
      <c r="O667" s="64">
        <f>IF(B667&gt;0,_xlfn.COUNTIFS($B$24:B667,B667,$H$24:H667,H667),"")</f>
        <v>1</v>
      </c>
      <c r="P667" s="65"/>
      <c r="Q667" s="66" t="str">
        <f t="shared" si="33"/>
        <v>등록</v>
      </c>
      <c r="R667" s="34" t="s">
        <v>36</v>
      </c>
      <c r="S667" s="30"/>
    </row>
    <row r="668" spans="1:19" ht="17.25" customHeight="1" hidden="1" outlineLevel="1">
      <c r="A668" s="58" t="str">
        <f t="shared" si="31"/>
        <v>1198668929외주2</v>
      </c>
      <c r="B668" s="37">
        <v>1198668929</v>
      </c>
      <c r="C668" s="59" t="s">
        <v>2909</v>
      </c>
      <c r="D668" s="59" t="s">
        <v>2910</v>
      </c>
      <c r="E668" s="59" t="s">
        <v>237</v>
      </c>
      <c r="F668" s="60" t="str">
        <f t="shared" si="32"/>
        <v>외주</v>
      </c>
      <c r="G668" s="61" t="s">
        <v>44</v>
      </c>
      <c r="H668" s="62">
        <v>422</v>
      </c>
      <c r="I668" s="33" t="s">
        <v>2911</v>
      </c>
      <c r="J668" s="33" t="s">
        <v>2912</v>
      </c>
      <c r="K668" s="33" t="s">
        <v>2913</v>
      </c>
      <c r="L668" s="41">
        <v>2</v>
      </c>
      <c r="M668" s="38" t="s">
        <v>34</v>
      </c>
      <c r="N668" s="63">
        <v>2</v>
      </c>
      <c r="O668" s="64">
        <f>IF(B668&gt;0,_xlfn.COUNTIFS($B$24:B668,B668,$H$24:H668,H668),"")</f>
        <v>2</v>
      </c>
      <c r="P668" s="65"/>
      <c r="Q668" s="66" t="str">
        <f t="shared" si="33"/>
        <v>탈락</v>
      </c>
      <c r="R668" s="34" t="s">
        <v>45</v>
      </c>
      <c r="S668" s="30"/>
    </row>
    <row r="669" spans="1:19" ht="17.25" customHeight="1" hidden="1" outlineLevel="1">
      <c r="A669" s="58" t="str">
        <f t="shared" si="31"/>
        <v>1108162845외주1</v>
      </c>
      <c r="B669" s="37">
        <v>1108162845</v>
      </c>
      <c r="C669" s="59" t="s">
        <v>507</v>
      </c>
      <c r="D669" s="59" t="s">
        <v>508</v>
      </c>
      <c r="E669" s="59" t="s">
        <v>35</v>
      </c>
      <c r="F669" s="60" t="str">
        <f t="shared" si="32"/>
        <v>외주</v>
      </c>
      <c r="G669" s="61" t="s">
        <v>31</v>
      </c>
      <c r="H669" s="62">
        <v>423</v>
      </c>
      <c r="I669" s="33" t="s">
        <v>509</v>
      </c>
      <c r="J669" s="33" t="s">
        <v>510</v>
      </c>
      <c r="K669" s="33" t="s">
        <v>511</v>
      </c>
      <c r="L669" s="41">
        <v>3</v>
      </c>
      <c r="M669" s="38" t="s">
        <v>34</v>
      </c>
      <c r="N669" s="63">
        <v>1</v>
      </c>
      <c r="O669" s="64">
        <f>IF(B669&gt;0,_xlfn.COUNTIFS($B$24:B669,B669,$H$24:H669,H669),"")</f>
        <v>1</v>
      </c>
      <c r="P669" s="65"/>
      <c r="Q669" s="66" t="str">
        <f t="shared" si="33"/>
        <v>등록</v>
      </c>
      <c r="R669" s="34" t="s">
        <v>36</v>
      </c>
      <c r="S669" s="30"/>
    </row>
    <row r="670" spans="1:19" ht="17.25" customHeight="1" hidden="1" outlineLevel="1">
      <c r="A670" s="58" t="str">
        <f t="shared" si="31"/>
        <v>1108162845외주2</v>
      </c>
      <c r="B670" s="37">
        <v>1108162845</v>
      </c>
      <c r="C670" s="59" t="s">
        <v>507</v>
      </c>
      <c r="D670" s="59" t="s">
        <v>508</v>
      </c>
      <c r="E670" s="59" t="s">
        <v>30</v>
      </c>
      <c r="F670" s="60" t="str">
        <f t="shared" si="32"/>
        <v>외주</v>
      </c>
      <c r="G670" s="61" t="s">
        <v>31</v>
      </c>
      <c r="H670" s="62">
        <v>423</v>
      </c>
      <c r="I670" s="33" t="s">
        <v>509</v>
      </c>
      <c r="J670" s="33" t="s">
        <v>510</v>
      </c>
      <c r="K670" s="33" t="s">
        <v>511</v>
      </c>
      <c r="L670" s="41">
        <v>3</v>
      </c>
      <c r="M670" s="38" t="s">
        <v>34</v>
      </c>
      <c r="N670" s="63">
        <v>2</v>
      </c>
      <c r="O670" s="64">
        <f>IF(B670&gt;0,_xlfn.COUNTIFS($B$24:B670,B670,$H$24:H670,H670),"")</f>
        <v>2</v>
      </c>
      <c r="P670" s="65"/>
      <c r="Q670" s="66" t="str">
        <f t="shared" si="33"/>
        <v>등록</v>
      </c>
      <c r="R670" s="34" t="s">
        <v>52</v>
      </c>
      <c r="S670" s="30"/>
    </row>
    <row r="671" spans="1:19" ht="17.25" customHeight="1" hidden="1" outlineLevel="1">
      <c r="A671" s="58" t="str">
        <f t="shared" si="31"/>
        <v>1108162845외주3</v>
      </c>
      <c r="B671" s="37">
        <v>1108162845</v>
      </c>
      <c r="C671" s="59" t="s">
        <v>507</v>
      </c>
      <c r="D671" s="59" t="s">
        <v>508</v>
      </c>
      <c r="E671" s="59" t="s">
        <v>43</v>
      </c>
      <c r="F671" s="60" t="str">
        <f t="shared" si="32"/>
        <v>외주</v>
      </c>
      <c r="G671" s="61" t="s">
        <v>31</v>
      </c>
      <c r="H671" s="62">
        <v>423</v>
      </c>
      <c r="I671" s="33" t="s">
        <v>509</v>
      </c>
      <c r="J671" s="33" t="s">
        <v>510</v>
      </c>
      <c r="K671" s="33" t="s">
        <v>511</v>
      </c>
      <c r="L671" s="41">
        <v>3</v>
      </c>
      <c r="M671" s="38" t="s">
        <v>34</v>
      </c>
      <c r="N671" s="63">
        <v>3</v>
      </c>
      <c r="O671" s="64">
        <f>IF(B671&gt;0,_xlfn.COUNTIFS($B$24:B671,B671,$H$24:H671,H671),"")</f>
        <v>3</v>
      </c>
      <c r="P671" s="65"/>
      <c r="Q671" s="66" t="str">
        <f t="shared" si="33"/>
        <v>등록</v>
      </c>
      <c r="R671" s="34" t="s">
        <v>36</v>
      </c>
      <c r="S671" s="30"/>
    </row>
    <row r="672" spans="1:19" ht="17.25" customHeight="1" hidden="1" outlineLevel="1">
      <c r="A672" s="58" t="str">
        <f t="shared" si="31"/>
        <v>4118129206외주1</v>
      </c>
      <c r="B672" s="37">
        <v>4118129206</v>
      </c>
      <c r="C672" s="59" t="s">
        <v>2914</v>
      </c>
      <c r="D672" s="59" t="s">
        <v>1427</v>
      </c>
      <c r="E672" s="59" t="s">
        <v>1324</v>
      </c>
      <c r="F672" s="60" t="str">
        <f t="shared" si="32"/>
        <v>외주</v>
      </c>
      <c r="G672" s="61" t="s">
        <v>31</v>
      </c>
      <c r="H672" s="62">
        <v>424</v>
      </c>
      <c r="I672" s="33" t="s">
        <v>1697</v>
      </c>
      <c r="J672" s="33" t="s">
        <v>1698</v>
      </c>
      <c r="K672" s="33" t="s">
        <v>2915</v>
      </c>
      <c r="L672" s="41">
        <v>1</v>
      </c>
      <c r="M672" s="38" t="s">
        <v>34</v>
      </c>
      <c r="N672" s="63">
        <v>1</v>
      </c>
      <c r="O672" s="64">
        <f>IF(B672&gt;0,_xlfn.COUNTIFS($B$24:B672,B672,$H$24:H672,H672),"")</f>
        <v>1</v>
      </c>
      <c r="P672" s="65"/>
      <c r="Q672" s="66" t="str">
        <f t="shared" si="33"/>
        <v>등록</v>
      </c>
      <c r="R672" s="34" t="s">
        <v>52</v>
      </c>
      <c r="S672" s="30"/>
    </row>
    <row r="673" spans="1:19" ht="17.25" customHeight="1" hidden="1" outlineLevel="1">
      <c r="A673" s="58" t="str">
        <f t="shared" si="31"/>
        <v>1198136908외주1</v>
      </c>
      <c r="B673" s="37">
        <v>1198136908</v>
      </c>
      <c r="C673" s="59" t="s">
        <v>2916</v>
      </c>
      <c r="D673" s="59" t="s">
        <v>2917</v>
      </c>
      <c r="E673" s="59" t="s">
        <v>237</v>
      </c>
      <c r="F673" s="60" t="str">
        <f t="shared" si="32"/>
        <v>외주</v>
      </c>
      <c r="G673" s="61" t="s">
        <v>31</v>
      </c>
      <c r="H673" s="62">
        <v>425</v>
      </c>
      <c r="I673" s="33" t="s">
        <v>2918</v>
      </c>
      <c r="J673" s="33" t="s">
        <v>2919</v>
      </c>
      <c r="K673" s="33" t="s">
        <v>2920</v>
      </c>
      <c r="L673" s="41">
        <v>1</v>
      </c>
      <c r="M673" s="38" t="s">
        <v>34</v>
      </c>
      <c r="N673" s="63">
        <v>1</v>
      </c>
      <c r="O673" s="64">
        <f>IF(B673&gt;0,_xlfn.COUNTIFS($B$24:B673,B673,$H$24:H673,H673),"")</f>
        <v>1</v>
      </c>
      <c r="P673" s="65"/>
      <c r="Q673" s="66" t="str">
        <f t="shared" si="33"/>
        <v>등록</v>
      </c>
      <c r="R673" s="34" t="s">
        <v>36</v>
      </c>
      <c r="S673" s="30"/>
    </row>
    <row r="674" spans="1:19" ht="17.25" customHeight="1" hidden="1" outlineLevel="1">
      <c r="A674" s="58" t="str">
        <f t="shared" si="31"/>
        <v>1068150525외주1</v>
      </c>
      <c r="B674" s="37">
        <v>1068150525</v>
      </c>
      <c r="C674" s="59" t="s">
        <v>2921</v>
      </c>
      <c r="D674" s="59" t="s">
        <v>2922</v>
      </c>
      <c r="E674" s="59" t="s">
        <v>42</v>
      </c>
      <c r="F674" s="60" t="str">
        <f t="shared" si="32"/>
        <v>외주</v>
      </c>
      <c r="G674" s="61" t="s">
        <v>31</v>
      </c>
      <c r="H674" s="62">
        <v>426</v>
      </c>
      <c r="I674" s="33" t="s">
        <v>2923</v>
      </c>
      <c r="J674" s="33" t="s">
        <v>2924</v>
      </c>
      <c r="K674" s="33" t="s">
        <v>2925</v>
      </c>
      <c r="L674" s="41">
        <v>2</v>
      </c>
      <c r="M674" s="38" t="s">
        <v>34</v>
      </c>
      <c r="N674" s="63">
        <v>1</v>
      </c>
      <c r="O674" s="64">
        <f>IF(B674&gt;0,_xlfn.COUNTIFS($B$24:B674,B674,$H$24:H674,H674),"")</f>
        <v>1</v>
      </c>
      <c r="P674" s="65"/>
      <c r="Q674" s="66" t="str">
        <f t="shared" si="33"/>
        <v>등록</v>
      </c>
      <c r="R674" s="34" t="s">
        <v>36</v>
      </c>
      <c r="S674" s="30"/>
    </row>
    <row r="675" spans="1:19" ht="17.25" customHeight="1" hidden="1" outlineLevel="1">
      <c r="A675" s="58" t="str">
        <f t="shared" si="31"/>
        <v>1068150525외주2</v>
      </c>
      <c r="B675" s="37">
        <v>1068150525</v>
      </c>
      <c r="C675" s="59" t="s">
        <v>2921</v>
      </c>
      <c r="D675" s="59" t="s">
        <v>2922</v>
      </c>
      <c r="E675" s="59" t="s">
        <v>1952</v>
      </c>
      <c r="F675" s="60" t="str">
        <f t="shared" si="32"/>
        <v>외주</v>
      </c>
      <c r="G675" s="61" t="s">
        <v>31</v>
      </c>
      <c r="H675" s="62">
        <v>426</v>
      </c>
      <c r="I675" s="33" t="s">
        <v>2923</v>
      </c>
      <c r="J675" s="33" t="s">
        <v>2924</v>
      </c>
      <c r="K675" s="33" t="s">
        <v>2925</v>
      </c>
      <c r="L675" s="41">
        <v>2</v>
      </c>
      <c r="M675" s="38" t="s">
        <v>34</v>
      </c>
      <c r="N675" s="63">
        <v>2</v>
      </c>
      <c r="O675" s="64">
        <f>IF(B675&gt;0,_xlfn.COUNTIFS($B$24:B675,B675,$H$24:H675,H675),"")</f>
        <v>2</v>
      </c>
      <c r="P675" s="65"/>
      <c r="Q675" s="66" t="str">
        <f t="shared" si="33"/>
        <v>등록</v>
      </c>
      <c r="R675" s="34" t="s">
        <v>36</v>
      </c>
      <c r="S675" s="30"/>
    </row>
    <row r="676" spans="1:19" ht="17.25" customHeight="1" hidden="1" outlineLevel="1">
      <c r="A676" s="58" t="str">
        <f t="shared" si="31"/>
        <v>1858600305외주1</v>
      </c>
      <c r="B676" s="37">
        <v>1858600305</v>
      </c>
      <c r="C676" s="59" t="s">
        <v>1232</v>
      </c>
      <c r="D676" s="59" t="s">
        <v>1395</v>
      </c>
      <c r="E676" s="59" t="s">
        <v>231</v>
      </c>
      <c r="F676" s="60" t="str">
        <f t="shared" si="32"/>
        <v>외주</v>
      </c>
      <c r="G676" s="61" t="s">
        <v>44</v>
      </c>
      <c r="H676" s="62">
        <v>427</v>
      </c>
      <c r="I676" s="33" t="s">
        <v>1634</v>
      </c>
      <c r="J676" s="33" t="s">
        <v>1635</v>
      </c>
      <c r="K676" s="33" t="s">
        <v>2926</v>
      </c>
      <c r="L676" s="41">
        <v>1</v>
      </c>
      <c r="M676" s="38" t="s">
        <v>34</v>
      </c>
      <c r="N676" s="63">
        <v>1</v>
      </c>
      <c r="O676" s="64">
        <f>IF(B676&gt;0,_xlfn.COUNTIFS($B$24:B676,B676,$H$24:H676,H676),"")</f>
        <v>1</v>
      </c>
      <c r="P676" s="65"/>
      <c r="Q676" s="66" t="str">
        <f t="shared" si="33"/>
        <v>탈락</v>
      </c>
      <c r="R676" s="34" t="s">
        <v>45</v>
      </c>
      <c r="S676" s="30"/>
    </row>
    <row r="677" spans="1:19" ht="17.25" customHeight="1" hidden="1" outlineLevel="1">
      <c r="A677" s="58" t="str">
        <f t="shared" si="31"/>
        <v>1308670382외주1</v>
      </c>
      <c r="B677" s="37">
        <v>1308670382</v>
      </c>
      <c r="C677" s="59" t="s">
        <v>2927</v>
      </c>
      <c r="D677" s="59" t="s">
        <v>2928</v>
      </c>
      <c r="E677" s="59" t="s">
        <v>231</v>
      </c>
      <c r="F677" s="60" t="str">
        <f t="shared" si="32"/>
        <v>외주</v>
      </c>
      <c r="G677" s="61" t="s">
        <v>44</v>
      </c>
      <c r="H677" s="62">
        <v>428</v>
      </c>
      <c r="I677" s="33" t="s">
        <v>2929</v>
      </c>
      <c r="J677" s="33" t="s">
        <v>2930</v>
      </c>
      <c r="K677" s="33" t="s">
        <v>2931</v>
      </c>
      <c r="L677" s="41">
        <v>2</v>
      </c>
      <c r="M677" s="38" t="s">
        <v>34</v>
      </c>
      <c r="N677" s="63">
        <v>1</v>
      </c>
      <c r="O677" s="64">
        <f>IF(B677&gt;0,_xlfn.COUNTIFS($B$24:B677,B677,$H$24:H677,H677),"")</f>
        <v>1</v>
      </c>
      <c r="P677" s="65"/>
      <c r="Q677" s="66" t="str">
        <f t="shared" si="33"/>
        <v>탈락</v>
      </c>
      <c r="R677" s="34" t="s">
        <v>45</v>
      </c>
      <c r="S677" s="30"/>
    </row>
    <row r="678" spans="1:19" ht="17.25" customHeight="1" hidden="1" outlineLevel="1">
      <c r="A678" s="58" t="str">
        <f t="shared" si="31"/>
        <v>1308670382외주2</v>
      </c>
      <c r="B678" s="37">
        <v>1308670382</v>
      </c>
      <c r="C678" s="59" t="s">
        <v>2927</v>
      </c>
      <c r="D678" s="59" t="s">
        <v>2928</v>
      </c>
      <c r="E678" s="59" t="s">
        <v>104</v>
      </c>
      <c r="F678" s="60" t="str">
        <f t="shared" si="32"/>
        <v>외주</v>
      </c>
      <c r="G678" s="61" t="s">
        <v>44</v>
      </c>
      <c r="H678" s="62">
        <v>428</v>
      </c>
      <c r="I678" s="33" t="s">
        <v>2929</v>
      </c>
      <c r="J678" s="33" t="s">
        <v>2930</v>
      </c>
      <c r="K678" s="33" t="s">
        <v>2931</v>
      </c>
      <c r="L678" s="41">
        <v>2</v>
      </c>
      <c r="M678" s="38" t="s">
        <v>34</v>
      </c>
      <c r="N678" s="63">
        <v>2</v>
      </c>
      <c r="O678" s="64">
        <f>IF(B678&gt;0,_xlfn.COUNTIFS($B$24:B678,B678,$H$24:H678,H678),"")</f>
        <v>2</v>
      </c>
      <c r="P678" s="65"/>
      <c r="Q678" s="66" t="str">
        <f t="shared" si="33"/>
        <v>탈락</v>
      </c>
      <c r="R678" s="34" t="s">
        <v>45</v>
      </c>
      <c r="S678" s="30"/>
    </row>
    <row r="679" spans="1:19" ht="17.25" customHeight="1" hidden="1" outlineLevel="1">
      <c r="A679" s="58" t="str">
        <f t="shared" si="31"/>
        <v>1168173001외주1</v>
      </c>
      <c r="B679" s="37">
        <v>1168173001</v>
      </c>
      <c r="C679" s="59" t="s">
        <v>2932</v>
      </c>
      <c r="D679" s="59" t="s">
        <v>2933</v>
      </c>
      <c r="E679" s="59" t="s">
        <v>138</v>
      </c>
      <c r="F679" s="60" t="str">
        <f t="shared" si="32"/>
        <v>외주</v>
      </c>
      <c r="G679" s="61" t="s">
        <v>31</v>
      </c>
      <c r="H679" s="62">
        <v>429</v>
      </c>
      <c r="I679" s="33" t="s">
        <v>2934</v>
      </c>
      <c r="J679" s="33" t="s">
        <v>2935</v>
      </c>
      <c r="K679" s="33" t="s">
        <v>2936</v>
      </c>
      <c r="L679" s="41">
        <v>1</v>
      </c>
      <c r="M679" s="38" t="s">
        <v>34</v>
      </c>
      <c r="N679" s="63">
        <v>1</v>
      </c>
      <c r="O679" s="64">
        <f>IF(B679&gt;0,_xlfn.COUNTIFS($B$24:B679,B679,$H$24:H679,H679),"")</f>
        <v>1</v>
      </c>
      <c r="P679" s="65"/>
      <c r="Q679" s="66" t="str">
        <f t="shared" si="33"/>
        <v>등록</v>
      </c>
      <c r="R679" s="34" t="s">
        <v>36</v>
      </c>
      <c r="S679" s="30"/>
    </row>
    <row r="680" spans="1:19" ht="17.25" customHeight="1" hidden="1" outlineLevel="1">
      <c r="A680" s="58" t="str">
        <f t="shared" si="31"/>
        <v>4088614551외주1</v>
      </c>
      <c r="B680" s="37">
        <v>4088614551</v>
      </c>
      <c r="C680" s="59" t="s">
        <v>2937</v>
      </c>
      <c r="D680" s="59" t="s">
        <v>2938</v>
      </c>
      <c r="E680" s="59" t="s">
        <v>117</v>
      </c>
      <c r="F680" s="60" t="str">
        <f t="shared" si="32"/>
        <v>외주</v>
      </c>
      <c r="G680" s="61" t="s">
        <v>31</v>
      </c>
      <c r="H680" s="62">
        <v>430</v>
      </c>
      <c r="I680" s="33" t="s">
        <v>2939</v>
      </c>
      <c r="J680" s="33" t="s">
        <v>2940</v>
      </c>
      <c r="K680" s="33" t="s">
        <v>2941</v>
      </c>
      <c r="L680" s="41">
        <v>3</v>
      </c>
      <c r="M680" s="38" t="s">
        <v>34</v>
      </c>
      <c r="N680" s="63">
        <v>1</v>
      </c>
      <c r="O680" s="64">
        <f>IF(B680&gt;0,_xlfn.COUNTIFS($B$24:B680,B680,$H$24:H680,H680),"")</f>
        <v>1</v>
      </c>
      <c r="P680" s="65"/>
      <c r="Q680" s="66" t="str">
        <f t="shared" si="33"/>
        <v>등록</v>
      </c>
      <c r="R680" s="34" t="s">
        <v>36</v>
      </c>
      <c r="S680" s="30"/>
    </row>
    <row r="681" spans="1:19" ht="17.25" customHeight="1" hidden="1" outlineLevel="1">
      <c r="A681" s="58" t="str">
        <f t="shared" si="31"/>
        <v>4088614551외주2</v>
      </c>
      <c r="B681" s="37">
        <v>4088614551</v>
      </c>
      <c r="C681" s="59" t="s">
        <v>2937</v>
      </c>
      <c r="D681" s="59" t="s">
        <v>2938</v>
      </c>
      <c r="E681" s="59" t="s">
        <v>335</v>
      </c>
      <c r="F681" s="60" t="str">
        <f t="shared" si="32"/>
        <v>외주</v>
      </c>
      <c r="G681" s="61" t="s">
        <v>44</v>
      </c>
      <c r="H681" s="62">
        <v>430</v>
      </c>
      <c r="I681" s="33" t="s">
        <v>2939</v>
      </c>
      <c r="J681" s="33" t="s">
        <v>2940</v>
      </c>
      <c r="K681" s="33" t="s">
        <v>2941</v>
      </c>
      <c r="L681" s="41">
        <v>3</v>
      </c>
      <c r="M681" s="38" t="s">
        <v>34</v>
      </c>
      <c r="N681" s="63">
        <v>2</v>
      </c>
      <c r="O681" s="64">
        <f>IF(B681&gt;0,_xlfn.COUNTIFS($B$24:B681,B681,$H$24:H681,H681),"")</f>
        <v>2</v>
      </c>
      <c r="P681" s="65"/>
      <c r="Q681" s="66" t="str">
        <f t="shared" si="33"/>
        <v>탈락</v>
      </c>
      <c r="R681" s="34" t="s">
        <v>45</v>
      </c>
      <c r="S681" s="30"/>
    </row>
    <row r="682" spans="1:19" ht="17.25" customHeight="1" hidden="1" outlineLevel="1">
      <c r="A682" s="58" t="str">
        <f t="shared" si="31"/>
        <v>4088614551외주3</v>
      </c>
      <c r="B682" s="37">
        <v>4088614551</v>
      </c>
      <c r="C682" s="59" t="s">
        <v>2937</v>
      </c>
      <c r="D682" s="59" t="s">
        <v>2938</v>
      </c>
      <c r="E682" s="59" t="s">
        <v>237</v>
      </c>
      <c r="F682" s="60" t="str">
        <f t="shared" si="32"/>
        <v>외주</v>
      </c>
      <c r="G682" s="61" t="s">
        <v>44</v>
      </c>
      <c r="H682" s="62">
        <v>430</v>
      </c>
      <c r="I682" s="33" t="s">
        <v>2939</v>
      </c>
      <c r="J682" s="33" t="s">
        <v>2940</v>
      </c>
      <c r="K682" s="33" t="s">
        <v>2941</v>
      </c>
      <c r="L682" s="41">
        <v>3</v>
      </c>
      <c r="M682" s="38" t="s">
        <v>34</v>
      </c>
      <c r="N682" s="63">
        <v>3</v>
      </c>
      <c r="O682" s="64">
        <f>IF(B682&gt;0,_xlfn.COUNTIFS($B$24:B682,B682,$H$24:H682,H682),"")</f>
        <v>3</v>
      </c>
      <c r="P682" s="65"/>
      <c r="Q682" s="66" t="str">
        <f t="shared" si="33"/>
        <v>탈락</v>
      </c>
      <c r="R682" s="34" t="s">
        <v>45</v>
      </c>
      <c r="S682" s="30"/>
    </row>
    <row r="683" spans="1:19" ht="17.25" customHeight="1" hidden="1" outlineLevel="1">
      <c r="A683" s="58" t="str">
        <f t="shared" si="31"/>
        <v>1298629938외주1</v>
      </c>
      <c r="B683" s="37">
        <v>1298629938</v>
      </c>
      <c r="C683" s="59" t="s">
        <v>1319</v>
      </c>
      <c r="D683" s="59" t="s">
        <v>1484</v>
      </c>
      <c r="E683" s="59" t="s">
        <v>74</v>
      </c>
      <c r="F683" s="60" t="str">
        <f t="shared" si="32"/>
        <v>외주</v>
      </c>
      <c r="G683" s="61" t="s">
        <v>31</v>
      </c>
      <c r="H683" s="62">
        <v>431</v>
      </c>
      <c r="I683" s="33" t="s">
        <v>1815</v>
      </c>
      <c r="J683" s="33" t="s">
        <v>1816</v>
      </c>
      <c r="K683" s="33" t="s">
        <v>1876</v>
      </c>
      <c r="L683" s="41">
        <v>1</v>
      </c>
      <c r="M683" s="38" t="s">
        <v>34</v>
      </c>
      <c r="N683" s="63">
        <v>1</v>
      </c>
      <c r="O683" s="64">
        <f>IF(B683&gt;0,_xlfn.COUNTIFS($B$24:B683,B683,$H$24:H683,H683),"")</f>
        <v>1</v>
      </c>
      <c r="P683" s="65"/>
      <c r="Q683" s="66" t="str">
        <f t="shared" si="33"/>
        <v>등록</v>
      </c>
      <c r="R683" s="34" t="s">
        <v>52</v>
      </c>
      <c r="S683" s="30"/>
    </row>
    <row r="684" spans="1:19" ht="17.25" customHeight="1" hidden="1" outlineLevel="1">
      <c r="A684" s="58" t="str">
        <f t="shared" si="31"/>
        <v>1348141735외주1</v>
      </c>
      <c r="B684" s="37">
        <v>1348141735</v>
      </c>
      <c r="C684" s="59" t="s">
        <v>134</v>
      </c>
      <c r="D684" s="59" t="s">
        <v>135</v>
      </c>
      <c r="E684" s="59" t="s">
        <v>97</v>
      </c>
      <c r="F684" s="60" t="str">
        <f t="shared" si="32"/>
        <v>외주</v>
      </c>
      <c r="G684" s="61" t="s">
        <v>44</v>
      </c>
      <c r="H684" s="62">
        <v>432</v>
      </c>
      <c r="I684" s="33" t="s">
        <v>136</v>
      </c>
      <c r="J684" s="33" t="s">
        <v>1495</v>
      </c>
      <c r="K684" s="33" t="s">
        <v>1821</v>
      </c>
      <c r="L684" s="41">
        <v>1</v>
      </c>
      <c r="M684" s="38" t="s">
        <v>34</v>
      </c>
      <c r="N684" s="63">
        <v>1</v>
      </c>
      <c r="O684" s="64">
        <f>IF(B684&gt;0,_xlfn.COUNTIFS($B$24:B684,B684,$H$24:H684,H684),"")</f>
        <v>1</v>
      </c>
      <c r="P684" s="65"/>
      <c r="Q684" s="66" t="str">
        <f t="shared" si="33"/>
        <v>탈락</v>
      </c>
      <c r="R684" s="34" t="s">
        <v>45</v>
      </c>
      <c r="S684" s="30"/>
    </row>
    <row r="685" spans="1:19" ht="17.25" customHeight="1" hidden="1" outlineLevel="1">
      <c r="A685" s="58" t="str">
        <f t="shared" si="31"/>
        <v>2148659574외주1</v>
      </c>
      <c r="B685" s="37">
        <v>2148659574</v>
      </c>
      <c r="C685" s="59" t="s">
        <v>937</v>
      </c>
      <c r="D685" s="59" t="s">
        <v>1424</v>
      </c>
      <c r="E685" s="59" t="s">
        <v>1324</v>
      </c>
      <c r="F685" s="60" t="str">
        <f t="shared" si="32"/>
        <v>외주</v>
      </c>
      <c r="G685" s="61" t="s">
        <v>44</v>
      </c>
      <c r="H685" s="62">
        <v>433</v>
      </c>
      <c r="I685" s="33" t="s">
        <v>938</v>
      </c>
      <c r="J685" s="33" t="s">
        <v>939</v>
      </c>
      <c r="K685" s="33" t="s">
        <v>2942</v>
      </c>
      <c r="L685" s="41">
        <v>1</v>
      </c>
      <c r="M685" s="38" t="s">
        <v>34</v>
      </c>
      <c r="N685" s="63">
        <v>1</v>
      </c>
      <c r="O685" s="64">
        <f>IF(B685&gt;0,_xlfn.COUNTIFS($B$24:B685,B685,$H$24:H685,H685),"")</f>
        <v>1</v>
      </c>
      <c r="P685" s="65"/>
      <c r="Q685" s="66" t="str">
        <f t="shared" si="33"/>
        <v>탈락</v>
      </c>
      <c r="R685" s="34" t="s">
        <v>45</v>
      </c>
      <c r="S685" s="30"/>
    </row>
    <row r="686" spans="1:19" ht="17.25" customHeight="1" hidden="1" outlineLevel="1">
      <c r="A686" s="58" t="str">
        <f t="shared" si="31"/>
        <v>8728600020외주1</v>
      </c>
      <c r="B686" s="37">
        <v>8728600020</v>
      </c>
      <c r="C686" s="59" t="s">
        <v>1212</v>
      </c>
      <c r="D686" s="59" t="s">
        <v>1371</v>
      </c>
      <c r="E686" s="59" t="s">
        <v>257</v>
      </c>
      <c r="F686" s="60" t="str">
        <f t="shared" si="32"/>
        <v>외주</v>
      </c>
      <c r="G686" s="61" t="s">
        <v>31</v>
      </c>
      <c r="H686" s="62">
        <v>434</v>
      </c>
      <c r="I686" s="33" t="s">
        <v>1587</v>
      </c>
      <c r="J686" s="33" t="s">
        <v>1588</v>
      </c>
      <c r="K686" s="33" t="s">
        <v>2943</v>
      </c>
      <c r="L686" s="41">
        <v>1</v>
      </c>
      <c r="M686" s="38" t="s">
        <v>34</v>
      </c>
      <c r="N686" s="63">
        <v>1</v>
      </c>
      <c r="O686" s="64">
        <f>IF(B686&gt;0,_xlfn.COUNTIFS($B$24:B686,B686,$H$24:H686,H686),"")</f>
        <v>1</v>
      </c>
      <c r="P686" s="65"/>
      <c r="Q686" s="66" t="str">
        <f t="shared" si="33"/>
        <v>등록</v>
      </c>
      <c r="R686" s="34" t="s">
        <v>52</v>
      </c>
      <c r="S686" s="30"/>
    </row>
    <row r="687" spans="1:19" ht="17.25" customHeight="1" hidden="1" outlineLevel="1">
      <c r="A687" s="58" t="str">
        <f t="shared" si="31"/>
        <v>1268673186외주1</v>
      </c>
      <c r="B687" s="37">
        <v>1268673186</v>
      </c>
      <c r="C687" s="59" t="s">
        <v>2944</v>
      </c>
      <c r="D687" s="59" t="s">
        <v>2945</v>
      </c>
      <c r="E687" s="59" t="s">
        <v>97</v>
      </c>
      <c r="F687" s="60" t="str">
        <f t="shared" si="32"/>
        <v>외주</v>
      </c>
      <c r="G687" s="61" t="s">
        <v>31</v>
      </c>
      <c r="H687" s="62">
        <v>435</v>
      </c>
      <c r="I687" s="33" t="s">
        <v>2946</v>
      </c>
      <c r="J687" s="33" t="s">
        <v>2947</v>
      </c>
      <c r="K687" s="33" t="s">
        <v>2948</v>
      </c>
      <c r="L687" s="41">
        <v>1</v>
      </c>
      <c r="M687" s="38" t="s">
        <v>34</v>
      </c>
      <c r="N687" s="63">
        <v>1</v>
      </c>
      <c r="O687" s="64">
        <f>IF(B687&gt;0,_xlfn.COUNTIFS($B$24:B687,B687,$H$24:H687,H687),"")</f>
        <v>1</v>
      </c>
      <c r="P687" s="65"/>
      <c r="Q687" s="66" t="str">
        <f t="shared" si="33"/>
        <v>등록</v>
      </c>
      <c r="R687" s="34" t="s">
        <v>52</v>
      </c>
      <c r="S687" s="30"/>
    </row>
    <row r="688" spans="1:19" ht="17.25" customHeight="1" hidden="1" outlineLevel="1">
      <c r="A688" s="58" t="str">
        <f t="shared" si="31"/>
        <v>1058773963외주1</v>
      </c>
      <c r="B688" s="37">
        <v>1058773963</v>
      </c>
      <c r="C688" s="59" t="s">
        <v>1219</v>
      </c>
      <c r="D688" s="59" t="s">
        <v>1379</v>
      </c>
      <c r="E688" s="59" t="s">
        <v>237</v>
      </c>
      <c r="F688" s="60" t="str">
        <f t="shared" si="32"/>
        <v>외주</v>
      </c>
      <c r="G688" s="61" t="s">
        <v>44</v>
      </c>
      <c r="H688" s="62">
        <v>436</v>
      </c>
      <c r="I688" s="33" t="s">
        <v>1605</v>
      </c>
      <c r="J688" s="33" t="s">
        <v>1606</v>
      </c>
      <c r="K688" s="33" t="s">
        <v>2949</v>
      </c>
      <c r="L688" s="41">
        <v>1</v>
      </c>
      <c r="M688" s="38" t="s">
        <v>34</v>
      </c>
      <c r="N688" s="63">
        <v>1</v>
      </c>
      <c r="O688" s="64">
        <f>IF(B688&gt;0,_xlfn.COUNTIFS($B$24:B688,B688,$H$24:H688,H688),"")</f>
        <v>1</v>
      </c>
      <c r="P688" s="65"/>
      <c r="Q688" s="66" t="str">
        <f t="shared" si="33"/>
        <v>탈락</v>
      </c>
      <c r="R688" s="34" t="s">
        <v>45</v>
      </c>
      <c r="S688" s="30"/>
    </row>
    <row r="689" spans="1:19" ht="17.25" customHeight="1" hidden="1" outlineLevel="1">
      <c r="A689" s="58" t="str">
        <f t="shared" si="31"/>
        <v>2938600187외주1</v>
      </c>
      <c r="B689" s="37">
        <v>2938600187</v>
      </c>
      <c r="C689" s="59" t="s">
        <v>2950</v>
      </c>
      <c r="D689" s="59" t="s">
        <v>2951</v>
      </c>
      <c r="E689" s="59" t="s">
        <v>247</v>
      </c>
      <c r="F689" s="60" t="str">
        <f t="shared" si="32"/>
        <v>외주</v>
      </c>
      <c r="G689" s="61" t="s">
        <v>44</v>
      </c>
      <c r="H689" s="62">
        <v>437</v>
      </c>
      <c r="I689" s="33" t="s">
        <v>2952</v>
      </c>
      <c r="J689" s="33" t="s">
        <v>2953</v>
      </c>
      <c r="K689" s="33" t="s">
        <v>2954</v>
      </c>
      <c r="L689" s="41">
        <v>1</v>
      </c>
      <c r="M689" s="38" t="s">
        <v>34</v>
      </c>
      <c r="N689" s="63">
        <v>1</v>
      </c>
      <c r="O689" s="64">
        <f>IF(B689&gt;0,_xlfn.COUNTIFS($B$24:B689,B689,$H$24:H689,H689),"")</f>
        <v>1</v>
      </c>
      <c r="P689" s="65"/>
      <c r="Q689" s="66" t="str">
        <f t="shared" si="33"/>
        <v>탈락</v>
      </c>
      <c r="R689" s="34" t="s">
        <v>45</v>
      </c>
      <c r="S689" s="30"/>
    </row>
    <row r="690" spans="1:19" ht="17.25" customHeight="1" hidden="1" outlineLevel="1">
      <c r="A690" s="58" t="str">
        <f t="shared" si="31"/>
        <v>1148707133외주1</v>
      </c>
      <c r="B690" s="37">
        <v>1148707133</v>
      </c>
      <c r="C690" s="59" t="s">
        <v>2955</v>
      </c>
      <c r="D690" s="59" t="s">
        <v>2956</v>
      </c>
      <c r="E690" s="59" t="s">
        <v>91</v>
      </c>
      <c r="F690" s="60" t="str">
        <f t="shared" si="32"/>
        <v>외주</v>
      </c>
      <c r="G690" s="61" t="s">
        <v>31</v>
      </c>
      <c r="H690" s="62">
        <v>438</v>
      </c>
      <c r="I690" s="33" t="s">
        <v>2957</v>
      </c>
      <c r="J690" s="33" t="s">
        <v>2958</v>
      </c>
      <c r="K690" s="33" t="s">
        <v>2959</v>
      </c>
      <c r="L690" s="41">
        <v>1</v>
      </c>
      <c r="M690" s="38" t="s">
        <v>34</v>
      </c>
      <c r="N690" s="63">
        <v>1</v>
      </c>
      <c r="O690" s="64">
        <f>IF(B690&gt;0,_xlfn.COUNTIFS($B$24:B690,B690,$H$24:H690,H690),"")</f>
        <v>1</v>
      </c>
      <c r="P690" s="65"/>
      <c r="Q690" s="66" t="str">
        <f t="shared" si="33"/>
        <v>등록</v>
      </c>
      <c r="R690" s="34" t="s">
        <v>36</v>
      </c>
      <c r="S690" s="30"/>
    </row>
    <row r="691" spans="1:19" ht="17.25" customHeight="1" hidden="1" outlineLevel="1">
      <c r="A691" s="58" t="str">
        <f t="shared" si="31"/>
        <v>1258119277외주1</v>
      </c>
      <c r="B691" s="37">
        <v>1258119277</v>
      </c>
      <c r="C691" s="59" t="s">
        <v>2960</v>
      </c>
      <c r="D691" s="59" t="s">
        <v>2961</v>
      </c>
      <c r="E691" s="59" t="s">
        <v>30</v>
      </c>
      <c r="F691" s="60" t="str">
        <f t="shared" si="32"/>
        <v>외주</v>
      </c>
      <c r="G691" s="61" t="s">
        <v>31</v>
      </c>
      <c r="H691" s="62">
        <v>439</v>
      </c>
      <c r="I691" s="33" t="s">
        <v>2962</v>
      </c>
      <c r="J691" s="33" t="s">
        <v>2963</v>
      </c>
      <c r="K691" s="33" t="s">
        <v>2964</v>
      </c>
      <c r="L691" s="41">
        <v>1</v>
      </c>
      <c r="M691" s="38" t="s">
        <v>34</v>
      </c>
      <c r="N691" s="63">
        <v>1</v>
      </c>
      <c r="O691" s="64">
        <f>IF(B691&gt;0,_xlfn.COUNTIFS($B$24:B691,B691,$H$24:H691,H691),"")</f>
        <v>1</v>
      </c>
      <c r="P691" s="65"/>
      <c r="Q691" s="66" t="str">
        <f t="shared" si="33"/>
        <v>등록</v>
      </c>
      <c r="R691" s="34" t="s">
        <v>36</v>
      </c>
      <c r="S691" s="30"/>
    </row>
    <row r="692" spans="1:19" ht="17.25" customHeight="1" hidden="1" outlineLevel="1">
      <c r="A692" s="58" t="str">
        <f t="shared" si="31"/>
        <v>7648800591외주1</v>
      </c>
      <c r="B692" s="37">
        <v>7648800591</v>
      </c>
      <c r="C692" s="59" t="s">
        <v>1285</v>
      </c>
      <c r="D692" s="59" t="s">
        <v>1453</v>
      </c>
      <c r="E692" s="59" t="s">
        <v>117</v>
      </c>
      <c r="F692" s="60" t="str">
        <f t="shared" si="32"/>
        <v>외주</v>
      </c>
      <c r="G692" s="61" t="s">
        <v>44</v>
      </c>
      <c r="H692" s="62">
        <v>440</v>
      </c>
      <c r="I692" s="33" t="s">
        <v>1750</v>
      </c>
      <c r="J692" s="33" t="s">
        <v>1751</v>
      </c>
      <c r="K692" s="33" t="s">
        <v>1864</v>
      </c>
      <c r="L692" s="41">
        <v>1</v>
      </c>
      <c r="M692" s="38" t="s">
        <v>34</v>
      </c>
      <c r="N692" s="63">
        <v>1</v>
      </c>
      <c r="O692" s="64">
        <f>IF(B692&gt;0,_xlfn.COUNTIFS($B$24:B692,B692,$H$24:H692,H692),"")</f>
        <v>1</v>
      </c>
      <c r="P692" s="65"/>
      <c r="Q692" s="66" t="str">
        <f t="shared" si="33"/>
        <v>탈락</v>
      </c>
      <c r="R692" s="34" t="s">
        <v>45</v>
      </c>
      <c r="S692" s="30"/>
    </row>
    <row r="693" spans="1:19" ht="17.25" customHeight="1" hidden="1" outlineLevel="1">
      <c r="A693" s="58" t="str">
        <f t="shared" si="31"/>
        <v>2118688560외주1</v>
      </c>
      <c r="B693" s="37">
        <v>2118688560</v>
      </c>
      <c r="C693" s="59" t="s">
        <v>2965</v>
      </c>
      <c r="D693" s="59" t="s">
        <v>2966</v>
      </c>
      <c r="E693" s="59" t="s">
        <v>247</v>
      </c>
      <c r="F693" s="60" t="str">
        <f t="shared" si="32"/>
        <v>외주</v>
      </c>
      <c r="G693" s="61" t="s">
        <v>31</v>
      </c>
      <c r="H693" s="62">
        <v>441</v>
      </c>
      <c r="I693" s="33" t="s">
        <v>2967</v>
      </c>
      <c r="J693" s="33" t="s">
        <v>2968</v>
      </c>
      <c r="K693" s="33" t="s">
        <v>2969</v>
      </c>
      <c r="L693" s="41">
        <v>1</v>
      </c>
      <c r="M693" s="38" t="s">
        <v>34</v>
      </c>
      <c r="N693" s="63">
        <v>1</v>
      </c>
      <c r="O693" s="64">
        <f>IF(B693&gt;0,_xlfn.COUNTIFS($B$24:B693,B693,$H$24:H693,H693),"")</f>
        <v>1</v>
      </c>
      <c r="P693" s="65"/>
      <c r="Q693" s="66" t="str">
        <f t="shared" si="33"/>
        <v>등록</v>
      </c>
      <c r="R693" s="34" t="s">
        <v>36</v>
      </c>
      <c r="S693" s="30"/>
    </row>
    <row r="694" spans="1:19" ht="17.25" customHeight="1" hidden="1" outlineLevel="1">
      <c r="A694" s="58" t="str">
        <f t="shared" si="31"/>
        <v>6068127806외주1</v>
      </c>
      <c r="B694" s="37">
        <v>6068127806</v>
      </c>
      <c r="C694" s="59" t="s">
        <v>2970</v>
      </c>
      <c r="D694" s="59" t="s">
        <v>2971</v>
      </c>
      <c r="E694" s="59" t="s">
        <v>340</v>
      </c>
      <c r="F694" s="60" t="str">
        <f t="shared" si="32"/>
        <v>외주</v>
      </c>
      <c r="G694" s="61" t="s">
        <v>31</v>
      </c>
      <c r="H694" s="62">
        <v>442</v>
      </c>
      <c r="I694" s="33" t="s">
        <v>2972</v>
      </c>
      <c r="J694" s="33" t="s">
        <v>2973</v>
      </c>
      <c r="K694" s="33" t="s">
        <v>2974</v>
      </c>
      <c r="L694" s="41">
        <v>1</v>
      </c>
      <c r="M694" s="38" t="s">
        <v>34</v>
      </c>
      <c r="N694" s="63">
        <v>1</v>
      </c>
      <c r="O694" s="64">
        <f>IF(B694&gt;0,_xlfn.COUNTIFS($B$24:B694,B694,$H$24:H694,H694),"")</f>
        <v>1</v>
      </c>
      <c r="P694" s="65"/>
      <c r="Q694" s="66" t="str">
        <f t="shared" si="33"/>
        <v>등록</v>
      </c>
      <c r="R694" s="34" t="s">
        <v>52</v>
      </c>
      <c r="S694" s="30"/>
    </row>
    <row r="695" spans="1:19" ht="17.25" customHeight="1" hidden="1" outlineLevel="1">
      <c r="A695" s="58" t="str">
        <f t="shared" si="31"/>
        <v>1248749862외주1</v>
      </c>
      <c r="B695" s="37">
        <v>1248749862</v>
      </c>
      <c r="C695" s="59" t="s">
        <v>2975</v>
      </c>
      <c r="D695" s="59" t="s">
        <v>2976</v>
      </c>
      <c r="E695" s="59" t="s">
        <v>1941</v>
      </c>
      <c r="F695" s="60" t="str">
        <f t="shared" si="32"/>
        <v>외주</v>
      </c>
      <c r="G695" s="61" t="s">
        <v>31</v>
      </c>
      <c r="H695" s="62">
        <v>443</v>
      </c>
      <c r="I695" s="33" t="s">
        <v>2977</v>
      </c>
      <c r="J695" s="33" t="s">
        <v>2978</v>
      </c>
      <c r="K695" s="33" t="s">
        <v>2979</v>
      </c>
      <c r="L695" s="41">
        <v>2</v>
      </c>
      <c r="M695" s="38" t="s">
        <v>34</v>
      </c>
      <c r="N695" s="63">
        <v>1</v>
      </c>
      <c r="O695" s="64">
        <f>IF(B695&gt;0,_xlfn.COUNTIFS($B$24:B695,B695,$H$24:H695,H695),"")</f>
        <v>1</v>
      </c>
      <c r="P695" s="65"/>
      <c r="Q695" s="66" t="str">
        <f t="shared" si="33"/>
        <v>등록</v>
      </c>
      <c r="R695" s="34" t="s">
        <v>36</v>
      </c>
      <c r="S695" s="30"/>
    </row>
    <row r="696" spans="1:19" ht="17.25" customHeight="1" hidden="1" outlineLevel="1">
      <c r="A696" s="58" t="str">
        <f t="shared" si="31"/>
        <v>1248749862외주2</v>
      </c>
      <c r="B696" s="37">
        <v>1248749862</v>
      </c>
      <c r="C696" s="59" t="s">
        <v>2975</v>
      </c>
      <c r="D696" s="59" t="s">
        <v>2976</v>
      </c>
      <c r="E696" s="59" t="s">
        <v>1324</v>
      </c>
      <c r="F696" s="60" t="str">
        <f t="shared" si="32"/>
        <v>외주</v>
      </c>
      <c r="G696" s="61" t="s">
        <v>31</v>
      </c>
      <c r="H696" s="62">
        <v>443</v>
      </c>
      <c r="I696" s="33" t="s">
        <v>2977</v>
      </c>
      <c r="J696" s="33" t="s">
        <v>2978</v>
      </c>
      <c r="K696" s="33" t="s">
        <v>2979</v>
      </c>
      <c r="L696" s="41">
        <v>2</v>
      </c>
      <c r="M696" s="38" t="s">
        <v>34</v>
      </c>
      <c r="N696" s="63">
        <v>2</v>
      </c>
      <c r="O696" s="64">
        <f>IF(B696&gt;0,_xlfn.COUNTIFS($B$24:B696,B696,$H$24:H696,H696),"")</f>
        <v>2</v>
      </c>
      <c r="P696" s="65"/>
      <c r="Q696" s="66" t="str">
        <f t="shared" si="33"/>
        <v>등록</v>
      </c>
      <c r="R696" s="34" t="s">
        <v>36</v>
      </c>
      <c r="S696" s="30"/>
    </row>
    <row r="697" spans="1:19" ht="17.25" customHeight="1" hidden="1" outlineLevel="1">
      <c r="A697" s="58" t="str">
        <f t="shared" si="31"/>
        <v>5048119301외주1</v>
      </c>
      <c r="B697" s="37">
        <v>5048119301</v>
      </c>
      <c r="C697" s="59" t="s">
        <v>2980</v>
      </c>
      <c r="D697" s="59" t="s">
        <v>2981</v>
      </c>
      <c r="E697" s="59" t="s">
        <v>55</v>
      </c>
      <c r="F697" s="60" t="str">
        <f t="shared" si="32"/>
        <v>외주</v>
      </c>
      <c r="G697" s="61" t="s">
        <v>31</v>
      </c>
      <c r="H697" s="62">
        <v>444</v>
      </c>
      <c r="I697" s="33" t="s">
        <v>2982</v>
      </c>
      <c r="J697" s="33" t="s">
        <v>2983</v>
      </c>
      <c r="K697" s="33" t="s">
        <v>2984</v>
      </c>
      <c r="L697" s="41">
        <v>1</v>
      </c>
      <c r="M697" s="38" t="s">
        <v>34</v>
      </c>
      <c r="N697" s="63">
        <v>1</v>
      </c>
      <c r="O697" s="64">
        <f>IF(B697&gt;0,_xlfn.COUNTIFS($B$24:B697,B697,$H$24:H697,H697),"")</f>
        <v>1</v>
      </c>
      <c r="P697" s="65"/>
      <c r="Q697" s="66" t="str">
        <f t="shared" si="33"/>
        <v>등록</v>
      </c>
      <c r="R697" s="34" t="s">
        <v>36</v>
      </c>
      <c r="S697" s="30"/>
    </row>
    <row r="698" spans="1:19" ht="17.25" customHeight="1" hidden="1" outlineLevel="1">
      <c r="A698" s="58" t="str">
        <f t="shared" si="31"/>
        <v>4018128364외주1</v>
      </c>
      <c r="B698" s="37">
        <v>4018128364</v>
      </c>
      <c r="C698" s="59" t="s">
        <v>2985</v>
      </c>
      <c r="D698" s="59" t="s">
        <v>717</v>
      </c>
      <c r="E698" s="59" t="s">
        <v>1324</v>
      </c>
      <c r="F698" s="60" t="str">
        <f t="shared" si="32"/>
        <v>외주</v>
      </c>
      <c r="G698" s="61" t="s">
        <v>31</v>
      </c>
      <c r="H698" s="62">
        <v>445</v>
      </c>
      <c r="I698" s="33" t="s">
        <v>718</v>
      </c>
      <c r="J698" s="33" t="s">
        <v>719</v>
      </c>
      <c r="K698" s="33" t="s">
        <v>2986</v>
      </c>
      <c r="L698" s="41">
        <v>3</v>
      </c>
      <c r="M698" s="38" t="s">
        <v>34</v>
      </c>
      <c r="N698" s="63">
        <v>1</v>
      </c>
      <c r="O698" s="64">
        <f>IF(B698&gt;0,_xlfn.COUNTIFS($B$24:B698,B698,$H$24:H698,H698),"")</f>
        <v>1</v>
      </c>
      <c r="P698" s="65"/>
      <c r="Q698" s="66" t="str">
        <f t="shared" si="33"/>
        <v>등록</v>
      </c>
      <c r="R698" s="34" t="s">
        <v>36</v>
      </c>
      <c r="S698" s="30"/>
    </row>
    <row r="699" spans="1:19" ht="17.25" customHeight="1" hidden="1" outlineLevel="1">
      <c r="A699" s="58" t="str">
        <f t="shared" si="31"/>
        <v>4018128364외주2</v>
      </c>
      <c r="B699" s="37">
        <v>4018128364</v>
      </c>
      <c r="C699" s="59" t="s">
        <v>2985</v>
      </c>
      <c r="D699" s="59" t="s">
        <v>717</v>
      </c>
      <c r="E699" s="59" t="s">
        <v>196</v>
      </c>
      <c r="F699" s="60" t="str">
        <f t="shared" si="32"/>
        <v>외주</v>
      </c>
      <c r="G699" s="61" t="s">
        <v>31</v>
      </c>
      <c r="H699" s="62">
        <v>445</v>
      </c>
      <c r="I699" s="33" t="s">
        <v>718</v>
      </c>
      <c r="J699" s="33" t="s">
        <v>719</v>
      </c>
      <c r="K699" s="33" t="s">
        <v>2986</v>
      </c>
      <c r="L699" s="41">
        <v>3</v>
      </c>
      <c r="M699" s="38" t="s">
        <v>34</v>
      </c>
      <c r="N699" s="63">
        <v>2</v>
      </c>
      <c r="O699" s="64">
        <f>IF(B699&gt;0,_xlfn.COUNTIFS($B$24:B699,B699,$H$24:H699,H699),"")</f>
        <v>2</v>
      </c>
      <c r="P699" s="65"/>
      <c r="Q699" s="66" t="str">
        <f t="shared" si="33"/>
        <v>등록</v>
      </c>
      <c r="R699" s="34" t="s">
        <v>36</v>
      </c>
      <c r="S699" s="30"/>
    </row>
    <row r="700" spans="1:19" ht="17.25" customHeight="1" hidden="1" outlineLevel="1">
      <c r="A700" s="58" t="str">
        <f t="shared" si="31"/>
        <v>4018128364외주3</v>
      </c>
      <c r="B700" s="37">
        <v>4018128364</v>
      </c>
      <c r="C700" s="59" t="s">
        <v>2985</v>
      </c>
      <c r="D700" s="59" t="s">
        <v>717</v>
      </c>
      <c r="E700" s="59" t="s">
        <v>335</v>
      </c>
      <c r="F700" s="60" t="str">
        <f t="shared" si="32"/>
        <v>외주</v>
      </c>
      <c r="G700" s="61" t="s">
        <v>31</v>
      </c>
      <c r="H700" s="62">
        <v>445</v>
      </c>
      <c r="I700" s="33" t="s">
        <v>718</v>
      </c>
      <c r="J700" s="33" t="s">
        <v>719</v>
      </c>
      <c r="K700" s="33" t="s">
        <v>2986</v>
      </c>
      <c r="L700" s="41">
        <v>3</v>
      </c>
      <c r="M700" s="38" t="s">
        <v>34</v>
      </c>
      <c r="N700" s="63">
        <v>3</v>
      </c>
      <c r="O700" s="64">
        <f>IF(B700&gt;0,_xlfn.COUNTIFS($B$24:B700,B700,$H$24:H700,H700),"")</f>
        <v>3</v>
      </c>
      <c r="P700" s="65"/>
      <c r="Q700" s="66" t="str">
        <f t="shared" si="33"/>
        <v>등록</v>
      </c>
      <c r="R700" s="34" t="s">
        <v>36</v>
      </c>
      <c r="S700" s="30"/>
    </row>
    <row r="701" spans="1:19" ht="17.25" customHeight="1" hidden="1" outlineLevel="1">
      <c r="A701" s="58" t="str">
        <f t="shared" si="31"/>
        <v>1198613399외주1</v>
      </c>
      <c r="B701" s="37">
        <v>1198613399</v>
      </c>
      <c r="C701" s="59" t="s">
        <v>157</v>
      </c>
      <c r="D701" s="59" t="s">
        <v>158</v>
      </c>
      <c r="E701" s="59" t="s">
        <v>80</v>
      </c>
      <c r="F701" s="60" t="str">
        <f t="shared" si="32"/>
        <v>외주</v>
      </c>
      <c r="G701" s="61" t="s">
        <v>44</v>
      </c>
      <c r="H701" s="62">
        <v>446</v>
      </c>
      <c r="I701" s="33" t="s">
        <v>159</v>
      </c>
      <c r="J701" s="33" t="s">
        <v>160</v>
      </c>
      <c r="K701" s="33" t="s">
        <v>2987</v>
      </c>
      <c r="L701" s="41">
        <v>1</v>
      </c>
      <c r="M701" s="38" t="s">
        <v>34</v>
      </c>
      <c r="N701" s="63">
        <v>1</v>
      </c>
      <c r="O701" s="64">
        <f>IF(B701&gt;0,_xlfn.COUNTIFS($B$24:B701,B701,$H$24:H701,H701),"")</f>
        <v>1</v>
      </c>
      <c r="P701" s="65"/>
      <c r="Q701" s="66" t="str">
        <f t="shared" si="33"/>
        <v>탈락</v>
      </c>
      <c r="R701" s="34" t="s">
        <v>45</v>
      </c>
      <c r="S701" s="30"/>
    </row>
    <row r="702" spans="1:19" ht="17.25" customHeight="1" hidden="1" outlineLevel="1">
      <c r="A702" s="58" t="str">
        <f t="shared" si="31"/>
        <v>4248101989외주1</v>
      </c>
      <c r="B702" s="37">
        <v>4248101989</v>
      </c>
      <c r="C702" s="59" t="s">
        <v>2988</v>
      </c>
      <c r="D702" s="59" t="s">
        <v>2989</v>
      </c>
      <c r="E702" s="59" t="s">
        <v>335</v>
      </c>
      <c r="F702" s="60" t="str">
        <f t="shared" si="32"/>
        <v>외주</v>
      </c>
      <c r="G702" s="61" t="s">
        <v>44</v>
      </c>
      <c r="H702" s="62">
        <v>447</v>
      </c>
      <c r="I702" s="33" t="s">
        <v>2990</v>
      </c>
      <c r="J702" s="33" t="s">
        <v>2991</v>
      </c>
      <c r="K702" s="33" t="s">
        <v>2992</v>
      </c>
      <c r="L702" s="41">
        <v>1</v>
      </c>
      <c r="M702" s="38" t="s">
        <v>34</v>
      </c>
      <c r="N702" s="63">
        <v>1</v>
      </c>
      <c r="O702" s="64">
        <f>IF(B702&gt;0,_xlfn.COUNTIFS($B$24:B702,B702,$H$24:H702,H702),"")</f>
        <v>1</v>
      </c>
      <c r="P702" s="65"/>
      <c r="Q702" s="66" t="str">
        <f t="shared" si="33"/>
        <v>탈락</v>
      </c>
      <c r="R702" s="34" t="s">
        <v>45</v>
      </c>
      <c r="S702" s="30"/>
    </row>
    <row r="703" spans="1:19" ht="17.25" customHeight="1" hidden="1" outlineLevel="1">
      <c r="A703" s="58" t="str">
        <f t="shared" si="31"/>
        <v>1238621087외주1</v>
      </c>
      <c r="B703" s="37">
        <v>1238621087</v>
      </c>
      <c r="C703" s="59" t="s">
        <v>1217</v>
      </c>
      <c r="D703" s="59" t="s">
        <v>1376</v>
      </c>
      <c r="E703" s="59" t="s">
        <v>210</v>
      </c>
      <c r="F703" s="60" t="str">
        <f t="shared" si="32"/>
        <v>외주</v>
      </c>
      <c r="G703" s="61" t="s">
        <v>31</v>
      </c>
      <c r="H703" s="62">
        <v>448</v>
      </c>
      <c r="I703" s="33" t="s">
        <v>1598</v>
      </c>
      <c r="J703" s="33" t="s">
        <v>1599</v>
      </c>
      <c r="K703" s="33" t="s">
        <v>1837</v>
      </c>
      <c r="L703" s="41">
        <v>1</v>
      </c>
      <c r="M703" s="38" t="s">
        <v>34</v>
      </c>
      <c r="N703" s="63">
        <v>1</v>
      </c>
      <c r="O703" s="64">
        <f>IF(B703&gt;0,_xlfn.COUNTIFS($B$24:B703,B703,$H$24:H703,H703),"")</f>
        <v>1</v>
      </c>
      <c r="P703" s="65"/>
      <c r="Q703" s="66" t="str">
        <f t="shared" si="33"/>
        <v>등록</v>
      </c>
      <c r="R703" s="34" t="s">
        <v>52</v>
      </c>
      <c r="S703" s="30"/>
    </row>
    <row r="704" spans="1:19" ht="17.25" customHeight="1" hidden="1" outlineLevel="1">
      <c r="A704" s="58" t="str">
        <f t="shared" si="31"/>
        <v>3068107782외주1</v>
      </c>
      <c r="B704" s="37">
        <v>3068107782</v>
      </c>
      <c r="C704" s="59" t="s">
        <v>2993</v>
      </c>
      <c r="D704" s="59" t="s">
        <v>2994</v>
      </c>
      <c r="E704" s="59" t="s">
        <v>35</v>
      </c>
      <c r="F704" s="60" t="str">
        <f t="shared" si="32"/>
        <v>외주</v>
      </c>
      <c r="G704" s="61" t="s">
        <v>31</v>
      </c>
      <c r="H704" s="62">
        <v>449</v>
      </c>
      <c r="I704" s="33" t="s">
        <v>2995</v>
      </c>
      <c r="J704" s="33" t="s">
        <v>2996</v>
      </c>
      <c r="K704" s="33" t="s">
        <v>2997</v>
      </c>
      <c r="L704" s="41">
        <v>2</v>
      </c>
      <c r="M704" s="38" t="s">
        <v>34</v>
      </c>
      <c r="N704" s="63">
        <v>1</v>
      </c>
      <c r="O704" s="64">
        <f>IF(B704&gt;0,_xlfn.COUNTIFS($B$24:B704,B704,$H$24:H704,H704),"")</f>
        <v>1</v>
      </c>
      <c r="P704" s="65"/>
      <c r="Q704" s="66" t="str">
        <f t="shared" si="33"/>
        <v>등록</v>
      </c>
      <c r="R704" s="34" t="s">
        <v>52</v>
      </c>
      <c r="S704" s="30"/>
    </row>
    <row r="705" spans="1:19" ht="17.25" customHeight="1" hidden="1" outlineLevel="1">
      <c r="A705" s="58" t="str">
        <f t="shared" si="31"/>
        <v>3068107782외주2</v>
      </c>
      <c r="B705" s="37">
        <v>3068107782</v>
      </c>
      <c r="C705" s="59" t="s">
        <v>2993</v>
      </c>
      <c r="D705" s="59" t="s">
        <v>2994</v>
      </c>
      <c r="E705" s="59" t="s">
        <v>43</v>
      </c>
      <c r="F705" s="60" t="str">
        <f t="shared" si="32"/>
        <v>외주</v>
      </c>
      <c r="G705" s="61" t="s">
        <v>31</v>
      </c>
      <c r="H705" s="62">
        <v>449</v>
      </c>
      <c r="I705" s="33" t="s">
        <v>2995</v>
      </c>
      <c r="J705" s="33" t="s">
        <v>2996</v>
      </c>
      <c r="K705" s="33" t="s">
        <v>2997</v>
      </c>
      <c r="L705" s="41">
        <v>2</v>
      </c>
      <c r="M705" s="38" t="s">
        <v>34</v>
      </c>
      <c r="N705" s="63">
        <v>2</v>
      </c>
      <c r="O705" s="64">
        <f>IF(B705&gt;0,_xlfn.COUNTIFS($B$24:B705,B705,$H$24:H705,H705),"")</f>
        <v>2</v>
      </c>
      <c r="P705" s="65"/>
      <c r="Q705" s="66" t="str">
        <f t="shared" si="33"/>
        <v>등록</v>
      </c>
      <c r="R705" s="34" t="s">
        <v>52</v>
      </c>
      <c r="S705" s="30"/>
    </row>
    <row r="706" spans="1:19" ht="17.25" customHeight="1" hidden="1" outlineLevel="1">
      <c r="A706" s="58" t="str">
        <f t="shared" si="31"/>
        <v>6088132867외주1</v>
      </c>
      <c r="B706" s="37">
        <v>6088132867</v>
      </c>
      <c r="C706" s="59" t="s">
        <v>2998</v>
      </c>
      <c r="D706" s="59" t="s">
        <v>2999</v>
      </c>
      <c r="E706" s="59" t="s">
        <v>196</v>
      </c>
      <c r="F706" s="60" t="str">
        <f t="shared" si="32"/>
        <v>외주</v>
      </c>
      <c r="G706" s="61" t="s">
        <v>31</v>
      </c>
      <c r="H706" s="62">
        <v>450</v>
      </c>
      <c r="I706" s="33" t="s">
        <v>3000</v>
      </c>
      <c r="J706" s="33" t="s">
        <v>3001</v>
      </c>
      <c r="K706" s="33" t="s">
        <v>3002</v>
      </c>
      <c r="L706" s="41">
        <v>2</v>
      </c>
      <c r="M706" s="38" t="s">
        <v>34</v>
      </c>
      <c r="N706" s="63">
        <v>1</v>
      </c>
      <c r="O706" s="64">
        <f>IF(B706&gt;0,_xlfn.COUNTIFS($B$24:B706,B706,$H$24:H706,H706),"")</f>
        <v>1</v>
      </c>
      <c r="P706" s="65"/>
      <c r="Q706" s="66" t="str">
        <f t="shared" si="33"/>
        <v>등록</v>
      </c>
      <c r="R706" s="34" t="s">
        <v>52</v>
      </c>
      <c r="S706" s="30"/>
    </row>
    <row r="707" spans="1:19" ht="17.25" customHeight="1" hidden="1" outlineLevel="1">
      <c r="A707" s="58" t="str">
        <f t="shared" si="31"/>
        <v>6088132867외주2</v>
      </c>
      <c r="B707" s="37">
        <v>6088132867</v>
      </c>
      <c r="C707" s="59" t="s">
        <v>2998</v>
      </c>
      <c r="D707" s="59" t="s">
        <v>2999</v>
      </c>
      <c r="E707" s="59" t="s">
        <v>1941</v>
      </c>
      <c r="F707" s="60" t="str">
        <f t="shared" si="32"/>
        <v>외주</v>
      </c>
      <c r="G707" s="61" t="s">
        <v>31</v>
      </c>
      <c r="H707" s="62">
        <v>450</v>
      </c>
      <c r="I707" s="33" t="s">
        <v>3000</v>
      </c>
      <c r="J707" s="33" t="s">
        <v>3001</v>
      </c>
      <c r="K707" s="33" t="s">
        <v>3002</v>
      </c>
      <c r="L707" s="41">
        <v>2</v>
      </c>
      <c r="M707" s="38" t="s">
        <v>34</v>
      </c>
      <c r="N707" s="63">
        <v>2</v>
      </c>
      <c r="O707" s="64">
        <f>IF(B707&gt;0,_xlfn.COUNTIFS($B$24:B707,B707,$H$24:H707,H707),"")</f>
        <v>2</v>
      </c>
      <c r="P707" s="65"/>
      <c r="Q707" s="66" t="str">
        <f t="shared" si="33"/>
        <v>등록</v>
      </c>
      <c r="R707" s="34" t="s">
        <v>52</v>
      </c>
      <c r="S707" s="30"/>
    </row>
    <row r="708" spans="1:19" ht="17.25" customHeight="1" hidden="1" outlineLevel="1">
      <c r="A708" s="58" t="str">
        <f t="shared" si="31"/>
        <v>1068110315외주1</v>
      </c>
      <c r="B708" s="37">
        <v>1068110315</v>
      </c>
      <c r="C708" s="59" t="s">
        <v>3003</v>
      </c>
      <c r="D708" s="59" t="s">
        <v>3004</v>
      </c>
      <c r="E708" s="59" t="s">
        <v>104</v>
      </c>
      <c r="F708" s="60" t="str">
        <f t="shared" si="32"/>
        <v>외주</v>
      </c>
      <c r="G708" s="61" t="s">
        <v>44</v>
      </c>
      <c r="H708" s="62">
        <v>451</v>
      </c>
      <c r="I708" s="33" t="s">
        <v>3005</v>
      </c>
      <c r="J708" s="33" t="s">
        <v>3006</v>
      </c>
      <c r="K708" s="33" t="s">
        <v>3007</v>
      </c>
      <c r="L708" s="41">
        <v>2</v>
      </c>
      <c r="M708" s="38" t="s">
        <v>34</v>
      </c>
      <c r="N708" s="63">
        <v>1</v>
      </c>
      <c r="O708" s="64">
        <f>IF(B708&gt;0,_xlfn.COUNTIFS($B$24:B708,B708,$H$24:H708,H708),"")</f>
        <v>1</v>
      </c>
      <c r="P708" s="65"/>
      <c r="Q708" s="66" t="str">
        <f t="shared" si="33"/>
        <v>탈락</v>
      </c>
      <c r="R708" s="34" t="s">
        <v>45</v>
      </c>
      <c r="S708" s="30"/>
    </row>
    <row r="709" spans="1:19" ht="17.25" customHeight="1" hidden="1" outlineLevel="1">
      <c r="A709" s="58" t="str">
        <f t="shared" si="31"/>
        <v>1068110315외주2</v>
      </c>
      <c r="B709" s="37">
        <v>1068110315</v>
      </c>
      <c r="C709" s="59" t="s">
        <v>3003</v>
      </c>
      <c r="D709" s="59" t="s">
        <v>3004</v>
      </c>
      <c r="E709" s="59" t="s">
        <v>94</v>
      </c>
      <c r="F709" s="60" t="str">
        <f t="shared" si="32"/>
        <v>외주</v>
      </c>
      <c r="G709" s="61" t="s">
        <v>44</v>
      </c>
      <c r="H709" s="62">
        <v>451</v>
      </c>
      <c r="I709" s="33" t="s">
        <v>3005</v>
      </c>
      <c r="J709" s="33" t="s">
        <v>3006</v>
      </c>
      <c r="K709" s="33" t="s">
        <v>3007</v>
      </c>
      <c r="L709" s="41">
        <v>2</v>
      </c>
      <c r="M709" s="38" t="s">
        <v>34</v>
      </c>
      <c r="N709" s="63">
        <v>2</v>
      </c>
      <c r="O709" s="64">
        <f>IF(B709&gt;0,_xlfn.COUNTIFS($B$24:B709,B709,$H$24:H709,H709),"")</f>
        <v>2</v>
      </c>
      <c r="P709" s="65"/>
      <c r="Q709" s="66" t="str">
        <f t="shared" si="33"/>
        <v>탈락</v>
      </c>
      <c r="R709" s="34" t="s">
        <v>45</v>
      </c>
      <c r="S709" s="30"/>
    </row>
    <row r="710" spans="1:19" ht="17.25" customHeight="1" hidden="1" outlineLevel="1">
      <c r="A710" s="58" t="str">
        <f t="shared" si="31"/>
        <v>4088177338외주1</v>
      </c>
      <c r="B710" s="37">
        <v>4088177338</v>
      </c>
      <c r="C710" s="59" t="s">
        <v>100</v>
      </c>
      <c r="D710" s="59" t="s">
        <v>101</v>
      </c>
      <c r="E710" s="59" t="s">
        <v>1323</v>
      </c>
      <c r="F710" s="60" t="str">
        <f t="shared" si="32"/>
        <v>외주</v>
      </c>
      <c r="G710" s="61" t="s">
        <v>31</v>
      </c>
      <c r="H710" s="62">
        <v>452</v>
      </c>
      <c r="I710" s="33" t="s">
        <v>102</v>
      </c>
      <c r="J710" s="33" t="s">
        <v>103</v>
      </c>
      <c r="K710" s="33" t="s">
        <v>3008</v>
      </c>
      <c r="L710" s="41">
        <v>3</v>
      </c>
      <c r="M710" s="38" t="s">
        <v>34</v>
      </c>
      <c r="N710" s="63">
        <v>1</v>
      </c>
      <c r="O710" s="64">
        <f>IF(B710&gt;0,_xlfn.COUNTIFS($B$24:B710,B710,$H$24:H710,H710),"")</f>
        <v>1</v>
      </c>
      <c r="P710" s="65"/>
      <c r="Q710" s="66" t="str">
        <f t="shared" si="33"/>
        <v>등록</v>
      </c>
      <c r="R710" s="34" t="s">
        <v>52</v>
      </c>
      <c r="S710" s="30"/>
    </row>
    <row r="711" spans="1:19" ht="17.25" customHeight="1" hidden="1" outlineLevel="1">
      <c r="A711" s="58" t="str">
        <f t="shared" si="31"/>
        <v>4088177338외주2</v>
      </c>
      <c r="B711" s="37">
        <v>4088177338</v>
      </c>
      <c r="C711" s="59" t="s">
        <v>100</v>
      </c>
      <c r="D711" s="59" t="s">
        <v>101</v>
      </c>
      <c r="E711" s="59" t="s">
        <v>209</v>
      </c>
      <c r="F711" s="60" t="str">
        <f t="shared" si="32"/>
        <v>외주</v>
      </c>
      <c r="G711" s="61" t="s">
        <v>31</v>
      </c>
      <c r="H711" s="62">
        <v>452</v>
      </c>
      <c r="I711" s="33" t="s">
        <v>102</v>
      </c>
      <c r="J711" s="33" t="s">
        <v>103</v>
      </c>
      <c r="K711" s="33" t="s">
        <v>3008</v>
      </c>
      <c r="L711" s="41">
        <v>3</v>
      </c>
      <c r="M711" s="38" t="s">
        <v>34</v>
      </c>
      <c r="N711" s="63">
        <v>2</v>
      </c>
      <c r="O711" s="64">
        <f>IF(B711&gt;0,_xlfn.COUNTIFS($B$24:B711,B711,$H$24:H711,H711),"")</f>
        <v>2</v>
      </c>
      <c r="P711" s="65"/>
      <c r="Q711" s="66" t="str">
        <f t="shared" si="33"/>
        <v>등록</v>
      </c>
      <c r="R711" s="34" t="s">
        <v>52</v>
      </c>
      <c r="S711" s="30"/>
    </row>
    <row r="712" spans="1:19" ht="17.25" customHeight="1" hidden="1" outlineLevel="1">
      <c r="A712" s="58" t="str">
        <f t="shared" si="31"/>
        <v>4088177338외주3</v>
      </c>
      <c r="B712" s="37">
        <v>4088177338</v>
      </c>
      <c r="C712" s="59" t="s">
        <v>100</v>
      </c>
      <c r="D712" s="59" t="s">
        <v>101</v>
      </c>
      <c r="E712" s="59" t="s">
        <v>91</v>
      </c>
      <c r="F712" s="60" t="str">
        <f t="shared" si="32"/>
        <v>외주</v>
      </c>
      <c r="G712" s="61" t="s">
        <v>31</v>
      </c>
      <c r="H712" s="62">
        <v>452</v>
      </c>
      <c r="I712" s="33" t="s">
        <v>102</v>
      </c>
      <c r="J712" s="33" t="s">
        <v>103</v>
      </c>
      <c r="K712" s="33" t="s">
        <v>3008</v>
      </c>
      <c r="L712" s="41">
        <v>3</v>
      </c>
      <c r="M712" s="38" t="s">
        <v>34</v>
      </c>
      <c r="N712" s="63">
        <v>3</v>
      </c>
      <c r="O712" s="64">
        <f>IF(B712&gt;0,_xlfn.COUNTIFS($B$24:B712,B712,$H$24:H712,H712),"")</f>
        <v>3</v>
      </c>
      <c r="P712" s="65"/>
      <c r="Q712" s="66" t="str">
        <f t="shared" si="33"/>
        <v>등록</v>
      </c>
      <c r="R712" s="34" t="s">
        <v>52</v>
      </c>
      <c r="S712" s="30"/>
    </row>
    <row r="713" spans="1:19" ht="17.25" customHeight="1" hidden="1" outlineLevel="1">
      <c r="A713" s="58" t="str">
        <f t="shared" si="31"/>
        <v>2208691899외주1</v>
      </c>
      <c r="B713" s="37">
        <v>2208691899</v>
      </c>
      <c r="C713" s="59" t="s">
        <v>614</v>
      </c>
      <c r="D713" s="59" t="s">
        <v>615</v>
      </c>
      <c r="E713" s="59" t="s">
        <v>42</v>
      </c>
      <c r="F713" s="60" t="str">
        <f t="shared" si="32"/>
        <v>외주</v>
      </c>
      <c r="G713" s="61" t="s">
        <v>31</v>
      </c>
      <c r="H713" s="62">
        <v>453</v>
      </c>
      <c r="I713" s="33" t="s">
        <v>616</v>
      </c>
      <c r="J713" s="33" t="s">
        <v>617</v>
      </c>
      <c r="K713" s="33" t="s">
        <v>3009</v>
      </c>
      <c r="L713" s="41">
        <v>1</v>
      </c>
      <c r="M713" s="38" t="s">
        <v>34</v>
      </c>
      <c r="N713" s="63">
        <v>1</v>
      </c>
      <c r="O713" s="64">
        <f>IF(B713&gt;0,_xlfn.COUNTIFS($B$24:B713,B713,$H$24:H713,H713),"")</f>
        <v>1</v>
      </c>
      <c r="P713" s="65"/>
      <c r="Q713" s="66" t="str">
        <f t="shared" si="33"/>
        <v>등록</v>
      </c>
      <c r="R713" s="34" t="s">
        <v>36</v>
      </c>
      <c r="S713" s="30"/>
    </row>
    <row r="714" spans="1:19" ht="17.25" customHeight="1" hidden="1" outlineLevel="1">
      <c r="A714" s="58" t="str">
        <f t="shared" si="31"/>
        <v>2048602579외주1</v>
      </c>
      <c r="B714" s="37">
        <v>2048602579</v>
      </c>
      <c r="C714" s="59" t="s">
        <v>663</v>
      </c>
      <c r="D714" s="59" t="s">
        <v>664</v>
      </c>
      <c r="E714" s="59" t="s">
        <v>196</v>
      </c>
      <c r="F714" s="60" t="str">
        <f t="shared" si="32"/>
        <v>외주</v>
      </c>
      <c r="G714" s="61" t="s">
        <v>31</v>
      </c>
      <c r="H714" s="62">
        <v>454</v>
      </c>
      <c r="I714" s="33" t="s">
        <v>665</v>
      </c>
      <c r="J714" s="33" t="s">
        <v>666</v>
      </c>
      <c r="K714" s="33" t="s">
        <v>3010</v>
      </c>
      <c r="L714" s="41">
        <v>1</v>
      </c>
      <c r="M714" s="38" t="s">
        <v>34</v>
      </c>
      <c r="N714" s="63">
        <v>1</v>
      </c>
      <c r="O714" s="64">
        <f>IF(B714&gt;0,_xlfn.COUNTIFS($B$24:B714,B714,$H$24:H714,H714),"")</f>
        <v>1</v>
      </c>
      <c r="P714" s="65"/>
      <c r="Q714" s="66" t="str">
        <f t="shared" si="33"/>
        <v>등록</v>
      </c>
      <c r="R714" s="34" t="s">
        <v>36</v>
      </c>
      <c r="S714" s="30"/>
    </row>
    <row r="715" spans="1:19" ht="17.25" customHeight="1" hidden="1" outlineLevel="1">
      <c r="A715" s="58" t="str">
        <f t="shared" si="31"/>
        <v>1288635311외주1</v>
      </c>
      <c r="B715" s="37">
        <v>1288635311</v>
      </c>
      <c r="C715" s="59" t="s">
        <v>1185</v>
      </c>
      <c r="D715" s="59" t="s">
        <v>1347</v>
      </c>
      <c r="E715" s="59" t="s">
        <v>137</v>
      </c>
      <c r="F715" s="60" t="str">
        <f t="shared" si="32"/>
        <v>외주</v>
      </c>
      <c r="G715" s="61" t="s">
        <v>44</v>
      </c>
      <c r="H715" s="62">
        <v>455</v>
      </c>
      <c r="I715" s="33" t="s">
        <v>1528</v>
      </c>
      <c r="J715" s="33" t="s">
        <v>1529</v>
      </c>
      <c r="K715" s="33" t="s">
        <v>3011</v>
      </c>
      <c r="L715" s="41">
        <v>1</v>
      </c>
      <c r="M715" s="38" t="s">
        <v>34</v>
      </c>
      <c r="N715" s="63">
        <v>1</v>
      </c>
      <c r="O715" s="64">
        <f>IF(B715&gt;0,_xlfn.COUNTIFS($B$24:B715,B715,$H$24:H715,H715),"")</f>
        <v>1</v>
      </c>
      <c r="P715" s="65"/>
      <c r="Q715" s="66" t="str">
        <f t="shared" si="33"/>
        <v>탈락</v>
      </c>
      <c r="R715" s="34" t="s">
        <v>45</v>
      </c>
      <c r="S715" s="30"/>
    </row>
    <row r="716" spans="1:19" ht="17.25" customHeight="1" hidden="1" outlineLevel="1">
      <c r="A716" s="58" t="str">
        <f t="shared" si="31"/>
        <v>5108118345외주1</v>
      </c>
      <c r="B716" s="37">
        <v>5108118345</v>
      </c>
      <c r="C716" s="59" t="s">
        <v>3012</v>
      </c>
      <c r="D716" s="59" t="s">
        <v>3013</v>
      </c>
      <c r="E716" s="59" t="s">
        <v>231</v>
      </c>
      <c r="F716" s="60" t="str">
        <f t="shared" si="32"/>
        <v>외주</v>
      </c>
      <c r="G716" s="61" t="s">
        <v>31</v>
      </c>
      <c r="H716" s="62">
        <v>456</v>
      </c>
      <c r="I716" s="33" t="s">
        <v>3014</v>
      </c>
      <c r="J716" s="33" t="s">
        <v>3015</v>
      </c>
      <c r="K716" s="33" t="s">
        <v>3016</v>
      </c>
      <c r="L716" s="41">
        <v>1</v>
      </c>
      <c r="M716" s="38" t="s">
        <v>34</v>
      </c>
      <c r="N716" s="63">
        <v>1</v>
      </c>
      <c r="O716" s="64">
        <f>IF(B716&gt;0,_xlfn.COUNTIFS($B$24:B716,B716,$H$24:H716,H716),"")</f>
        <v>1</v>
      </c>
      <c r="P716" s="65"/>
      <c r="Q716" s="66" t="str">
        <f t="shared" si="33"/>
        <v>등록</v>
      </c>
      <c r="R716" s="34" t="s">
        <v>52</v>
      </c>
      <c r="S716" s="30"/>
    </row>
    <row r="717" spans="1:19" ht="17.25" customHeight="1" hidden="1" outlineLevel="1">
      <c r="A717" s="58" t="str">
        <f t="shared" si="31"/>
        <v>2118640396외주1</v>
      </c>
      <c r="B717" s="37">
        <v>2118640396</v>
      </c>
      <c r="C717" s="59" t="s">
        <v>1283</v>
      </c>
      <c r="D717" s="59" t="s">
        <v>1451</v>
      </c>
      <c r="E717" s="59" t="s">
        <v>138</v>
      </c>
      <c r="F717" s="60" t="str">
        <f t="shared" si="32"/>
        <v>외주</v>
      </c>
      <c r="G717" s="61" t="s">
        <v>44</v>
      </c>
      <c r="H717" s="62">
        <v>457</v>
      </c>
      <c r="I717" s="33" t="s">
        <v>1746</v>
      </c>
      <c r="J717" s="33" t="s">
        <v>1747</v>
      </c>
      <c r="K717" s="33" t="s">
        <v>3017</v>
      </c>
      <c r="L717" s="41">
        <v>1</v>
      </c>
      <c r="M717" s="38" t="s">
        <v>34</v>
      </c>
      <c r="N717" s="63">
        <v>1</v>
      </c>
      <c r="O717" s="64">
        <f>IF(B717&gt;0,_xlfn.COUNTIFS($B$24:B717,B717,$H$24:H717,H717),"")</f>
        <v>1</v>
      </c>
      <c r="P717" s="65"/>
      <c r="Q717" s="66" t="str">
        <f t="shared" si="33"/>
        <v>탈락</v>
      </c>
      <c r="R717" s="34" t="s">
        <v>45</v>
      </c>
      <c r="S717" s="30"/>
    </row>
    <row r="718" spans="1:19" ht="17.25" customHeight="1" hidden="1" outlineLevel="1">
      <c r="A718" s="58" t="str">
        <f t="shared" si="31"/>
        <v>1068709222외주1</v>
      </c>
      <c r="B718" s="37">
        <v>1068709222</v>
      </c>
      <c r="C718" s="59" t="s">
        <v>3018</v>
      </c>
      <c r="D718" s="59" t="s">
        <v>3019</v>
      </c>
      <c r="E718" s="59" t="s">
        <v>94</v>
      </c>
      <c r="F718" s="60" t="str">
        <f t="shared" si="32"/>
        <v>외주</v>
      </c>
      <c r="G718" s="61" t="s">
        <v>31</v>
      </c>
      <c r="H718" s="62">
        <v>458</v>
      </c>
      <c r="I718" s="33" t="s">
        <v>3020</v>
      </c>
      <c r="J718" s="33" t="s">
        <v>3021</v>
      </c>
      <c r="K718" s="33" t="s">
        <v>3022</v>
      </c>
      <c r="L718" s="41">
        <v>3</v>
      </c>
      <c r="M718" s="38" t="s">
        <v>34</v>
      </c>
      <c r="N718" s="63">
        <v>1</v>
      </c>
      <c r="O718" s="64">
        <f>IF(B718&gt;0,_xlfn.COUNTIFS($B$24:B718,B718,$H$24:H718,H718),"")</f>
        <v>1</v>
      </c>
      <c r="P718" s="65"/>
      <c r="Q718" s="66" t="str">
        <f t="shared" si="33"/>
        <v>등록</v>
      </c>
      <c r="R718" s="34" t="s">
        <v>52</v>
      </c>
      <c r="S718" s="30"/>
    </row>
    <row r="719" spans="1:19" ht="17.25" customHeight="1" hidden="1" outlineLevel="1">
      <c r="A719" s="58" t="str">
        <f t="shared" si="31"/>
        <v>1068709222외주2</v>
      </c>
      <c r="B719" s="37">
        <v>1068709222</v>
      </c>
      <c r="C719" s="59" t="s">
        <v>3018</v>
      </c>
      <c r="D719" s="59" t="s">
        <v>3019</v>
      </c>
      <c r="E719" s="59" t="s">
        <v>98</v>
      </c>
      <c r="F719" s="60" t="str">
        <f t="shared" si="32"/>
        <v>외주</v>
      </c>
      <c r="G719" s="61" t="s">
        <v>31</v>
      </c>
      <c r="H719" s="62">
        <v>458</v>
      </c>
      <c r="I719" s="33" t="s">
        <v>3020</v>
      </c>
      <c r="J719" s="33" t="s">
        <v>3021</v>
      </c>
      <c r="K719" s="33" t="s">
        <v>3022</v>
      </c>
      <c r="L719" s="41">
        <v>3</v>
      </c>
      <c r="M719" s="38" t="s">
        <v>34</v>
      </c>
      <c r="N719" s="63">
        <v>2</v>
      </c>
      <c r="O719" s="64">
        <f>IF(B719&gt;0,_xlfn.COUNTIFS($B$24:B719,B719,$H$24:H719,H719),"")</f>
        <v>2</v>
      </c>
      <c r="P719" s="65"/>
      <c r="Q719" s="66" t="str">
        <f t="shared" si="33"/>
        <v>등록</v>
      </c>
      <c r="R719" s="34" t="s">
        <v>52</v>
      </c>
      <c r="S719" s="30"/>
    </row>
    <row r="720" spans="1:19" ht="17.25" customHeight="1" hidden="1" outlineLevel="1">
      <c r="A720" s="58" t="str">
        <f t="shared" si="31"/>
        <v>1068709222외주3</v>
      </c>
      <c r="B720" s="37">
        <v>1068709222</v>
      </c>
      <c r="C720" s="59" t="s">
        <v>3018</v>
      </c>
      <c r="D720" s="59" t="s">
        <v>3019</v>
      </c>
      <c r="E720" s="59" t="s">
        <v>99</v>
      </c>
      <c r="F720" s="60" t="str">
        <f t="shared" si="32"/>
        <v>외주</v>
      </c>
      <c r="G720" s="61" t="s">
        <v>31</v>
      </c>
      <c r="H720" s="62">
        <v>458</v>
      </c>
      <c r="I720" s="33" t="s">
        <v>3020</v>
      </c>
      <c r="J720" s="33" t="s">
        <v>3021</v>
      </c>
      <c r="K720" s="33" t="s">
        <v>3022</v>
      </c>
      <c r="L720" s="41">
        <v>3</v>
      </c>
      <c r="M720" s="38" t="s">
        <v>34</v>
      </c>
      <c r="N720" s="63">
        <v>3</v>
      </c>
      <c r="O720" s="64">
        <f>IF(B720&gt;0,_xlfn.COUNTIFS($B$24:B720,B720,$H$24:H720,H720),"")</f>
        <v>3</v>
      </c>
      <c r="P720" s="65"/>
      <c r="Q720" s="66" t="str">
        <f t="shared" si="33"/>
        <v>등록</v>
      </c>
      <c r="R720" s="34" t="s">
        <v>52</v>
      </c>
      <c r="S720" s="30"/>
    </row>
    <row r="721" spans="1:19" ht="17.25" customHeight="1" hidden="1" outlineLevel="1">
      <c r="A721" s="58" t="str">
        <f t="shared" si="31"/>
        <v>6078173619외주1</v>
      </c>
      <c r="B721" s="37">
        <v>6078173619</v>
      </c>
      <c r="C721" s="59" t="s">
        <v>903</v>
      </c>
      <c r="D721" s="59" t="s">
        <v>904</v>
      </c>
      <c r="E721" s="59" t="s">
        <v>80</v>
      </c>
      <c r="F721" s="60" t="str">
        <f t="shared" si="32"/>
        <v>외주</v>
      </c>
      <c r="G721" s="61" t="s">
        <v>44</v>
      </c>
      <c r="H721" s="62">
        <v>459</v>
      </c>
      <c r="I721" s="33" t="s">
        <v>905</v>
      </c>
      <c r="J721" s="33" t="s">
        <v>906</v>
      </c>
      <c r="K721" s="33" t="s">
        <v>3023</v>
      </c>
      <c r="L721" s="41">
        <v>1</v>
      </c>
      <c r="M721" s="38" t="s">
        <v>34</v>
      </c>
      <c r="N721" s="63">
        <v>1</v>
      </c>
      <c r="O721" s="64">
        <f>IF(B721&gt;0,_xlfn.COUNTIFS($B$24:B721,B721,$H$24:H721,H721),"")</f>
        <v>1</v>
      </c>
      <c r="P721" s="65"/>
      <c r="Q721" s="66" t="str">
        <f t="shared" si="33"/>
        <v>탈락</v>
      </c>
      <c r="R721" s="34" t="s">
        <v>45</v>
      </c>
      <c r="S721" s="30"/>
    </row>
    <row r="722" spans="1:19" ht="17.25" customHeight="1" hidden="1" outlineLevel="1">
      <c r="A722" s="58" t="str">
        <f t="shared" si="31"/>
        <v>2228110714외주1</v>
      </c>
      <c r="B722" s="37">
        <v>2228110714</v>
      </c>
      <c r="C722" s="59" t="s">
        <v>828</v>
      </c>
      <c r="D722" s="59" t="s">
        <v>829</v>
      </c>
      <c r="E722" s="59" t="s">
        <v>91</v>
      </c>
      <c r="F722" s="60" t="str">
        <f t="shared" si="32"/>
        <v>외주</v>
      </c>
      <c r="G722" s="61" t="s">
        <v>31</v>
      </c>
      <c r="H722" s="62">
        <v>460</v>
      </c>
      <c r="I722" s="33" t="s">
        <v>830</v>
      </c>
      <c r="J722" s="33" t="s">
        <v>831</v>
      </c>
      <c r="K722" s="33" t="s">
        <v>3024</v>
      </c>
      <c r="L722" s="41">
        <v>2</v>
      </c>
      <c r="M722" s="38" t="s">
        <v>34</v>
      </c>
      <c r="N722" s="63">
        <v>1</v>
      </c>
      <c r="O722" s="64">
        <f>IF(B722&gt;0,_xlfn.COUNTIFS($B$24:B722,B722,$H$24:H722,H722),"")</f>
        <v>1</v>
      </c>
      <c r="P722" s="65"/>
      <c r="Q722" s="66" t="str">
        <f t="shared" si="33"/>
        <v>등록</v>
      </c>
      <c r="R722" s="34" t="s">
        <v>36</v>
      </c>
      <c r="S722" s="30"/>
    </row>
    <row r="723" spans="1:19" ht="17.25" customHeight="1" hidden="1" outlineLevel="1">
      <c r="A723" s="58" t="str">
        <f t="shared" si="31"/>
        <v>2228110714외주2</v>
      </c>
      <c r="B723" s="37">
        <v>2228110714</v>
      </c>
      <c r="C723" s="59" t="s">
        <v>828</v>
      </c>
      <c r="D723" s="59" t="s">
        <v>829</v>
      </c>
      <c r="E723" s="59" t="s">
        <v>1323</v>
      </c>
      <c r="F723" s="60" t="str">
        <f t="shared" si="32"/>
        <v>외주</v>
      </c>
      <c r="G723" s="61" t="s">
        <v>31</v>
      </c>
      <c r="H723" s="62">
        <v>460</v>
      </c>
      <c r="I723" s="33" t="s">
        <v>830</v>
      </c>
      <c r="J723" s="33" t="s">
        <v>831</v>
      </c>
      <c r="K723" s="33" t="s">
        <v>3024</v>
      </c>
      <c r="L723" s="41">
        <v>2</v>
      </c>
      <c r="M723" s="38" t="s">
        <v>34</v>
      </c>
      <c r="N723" s="63">
        <v>2</v>
      </c>
      <c r="O723" s="64">
        <f>IF(B723&gt;0,_xlfn.COUNTIFS($B$24:B723,B723,$H$24:H723,H723),"")</f>
        <v>2</v>
      </c>
      <c r="P723" s="65"/>
      <c r="Q723" s="66" t="str">
        <f t="shared" si="33"/>
        <v>등록</v>
      </c>
      <c r="R723" s="34" t="s">
        <v>36</v>
      </c>
      <c r="S723" s="30"/>
    </row>
    <row r="724" spans="1:19" ht="17.25" customHeight="1" hidden="1" outlineLevel="1">
      <c r="A724" s="58" t="str">
        <f t="shared" si="31"/>
        <v>1388131525외주1</v>
      </c>
      <c r="B724" s="37">
        <v>1388131525</v>
      </c>
      <c r="C724" s="59" t="s">
        <v>3025</v>
      </c>
      <c r="D724" s="59" t="s">
        <v>3026</v>
      </c>
      <c r="E724" s="59" t="s">
        <v>1941</v>
      </c>
      <c r="F724" s="60" t="str">
        <f t="shared" si="32"/>
        <v>외주</v>
      </c>
      <c r="G724" s="61" t="s">
        <v>31</v>
      </c>
      <c r="H724" s="62">
        <v>461</v>
      </c>
      <c r="I724" s="33" t="s">
        <v>3027</v>
      </c>
      <c r="J724" s="33" t="s">
        <v>3028</v>
      </c>
      <c r="K724" s="33" t="s">
        <v>3029</v>
      </c>
      <c r="L724" s="41">
        <v>2</v>
      </c>
      <c r="M724" s="38" t="s">
        <v>34</v>
      </c>
      <c r="N724" s="63">
        <v>1</v>
      </c>
      <c r="O724" s="64">
        <f>IF(B724&gt;0,_xlfn.COUNTIFS($B$24:B724,B724,$H$24:H724,H724),"")</f>
        <v>1</v>
      </c>
      <c r="P724" s="65"/>
      <c r="Q724" s="66" t="str">
        <f t="shared" si="33"/>
        <v>등록</v>
      </c>
      <c r="R724" s="34" t="s">
        <v>36</v>
      </c>
      <c r="S724" s="30"/>
    </row>
    <row r="725" spans="1:19" ht="17.25" customHeight="1" hidden="1" outlineLevel="1">
      <c r="A725" s="58" t="str">
        <f t="shared" si="31"/>
        <v>1388131525외주2</v>
      </c>
      <c r="B725" s="37">
        <v>1388131525</v>
      </c>
      <c r="C725" s="59" t="s">
        <v>3025</v>
      </c>
      <c r="D725" s="59" t="s">
        <v>3026</v>
      </c>
      <c r="E725" s="59" t="s">
        <v>231</v>
      </c>
      <c r="F725" s="60" t="str">
        <f t="shared" si="32"/>
        <v>외주</v>
      </c>
      <c r="G725" s="61" t="s">
        <v>31</v>
      </c>
      <c r="H725" s="62">
        <v>461</v>
      </c>
      <c r="I725" s="33" t="s">
        <v>3027</v>
      </c>
      <c r="J725" s="33" t="s">
        <v>3028</v>
      </c>
      <c r="K725" s="33" t="s">
        <v>3029</v>
      </c>
      <c r="L725" s="41">
        <v>2</v>
      </c>
      <c r="M725" s="38" t="s">
        <v>34</v>
      </c>
      <c r="N725" s="63">
        <v>2</v>
      </c>
      <c r="O725" s="64">
        <f>IF(B725&gt;0,_xlfn.COUNTIFS($B$24:B725,B725,$H$24:H725,H725),"")</f>
        <v>2</v>
      </c>
      <c r="P725" s="65"/>
      <c r="Q725" s="66" t="str">
        <f t="shared" si="33"/>
        <v>등록</v>
      </c>
      <c r="R725" s="34" t="s">
        <v>36</v>
      </c>
      <c r="S725" s="30"/>
    </row>
    <row r="726" spans="1:19" ht="17.25" customHeight="1" hidden="1" outlineLevel="1">
      <c r="A726" s="58" t="str">
        <f t="shared" si="31"/>
        <v>1318600142외주1</v>
      </c>
      <c r="B726" s="37">
        <v>1318600142</v>
      </c>
      <c r="C726" s="59" t="s">
        <v>3030</v>
      </c>
      <c r="D726" s="59" t="s">
        <v>3031</v>
      </c>
      <c r="E726" s="59" t="s">
        <v>42</v>
      </c>
      <c r="F726" s="60" t="str">
        <f t="shared" si="32"/>
        <v>외주</v>
      </c>
      <c r="G726" s="61" t="s">
        <v>31</v>
      </c>
      <c r="H726" s="62">
        <v>462</v>
      </c>
      <c r="I726" s="33" t="s">
        <v>3032</v>
      </c>
      <c r="J726" s="33" t="s">
        <v>3033</v>
      </c>
      <c r="K726" s="33" t="s">
        <v>3034</v>
      </c>
      <c r="L726" s="41">
        <v>1</v>
      </c>
      <c r="M726" s="38" t="s">
        <v>34</v>
      </c>
      <c r="N726" s="63">
        <v>1</v>
      </c>
      <c r="O726" s="64">
        <f>IF(B726&gt;0,_xlfn.COUNTIFS($B$24:B726,B726,$H$24:H726,H726),"")</f>
        <v>1</v>
      </c>
      <c r="P726" s="65"/>
      <c r="Q726" s="66" t="str">
        <f t="shared" si="33"/>
        <v>등록</v>
      </c>
      <c r="R726" s="34" t="s">
        <v>36</v>
      </c>
      <c r="S726" s="30"/>
    </row>
    <row r="727" spans="1:19" ht="17.25" customHeight="1" hidden="1" outlineLevel="1">
      <c r="A727" s="58" t="str">
        <f t="shared" si="31"/>
        <v>1088183401외주1</v>
      </c>
      <c r="B727" s="37">
        <v>1088183401</v>
      </c>
      <c r="C727" s="59" t="s">
        <v>1263</v>
      </c>
      <c r="D727" s="59" t="s">
        <v>1428</v>
      </c>
      <c r="E727" s="59" t="s">
        <v>111</v>
      </c>
      <c r="F727" s="60" t="str">
        <f t="shared" si="32"/>
        <v>외주</v>
      </c>
      <c r="G727" s="61" t="s">
        <v>31</v>
      </c>
      <c r="H727" s="62">
        <v>463</v>
      </c>
      <c r="I727" s="33" t="s">
        <v>1699</v>
      </c>
      <c r="J727" s="33" t="s">
        <v>1700</v>
      </c>
      <c r="K727" s="33" t="s">
        <v>3035</v>
      </c>
      <c r="L727" s="41">
        <v>2</v>
      </c>
      <c r="M727" s="38" t="s">
        <v>34</v>
      </c>
      <c r="N727" s="63">
        <v>1</v>
      </c>
      <c r="O727" s="64">
        <f>IF(B727&gt;0,_xlfn.COUNTIFS($B$24:B727,B727,$H$24:H727,H727),"")</f>
        <v>1</v>
      </c>
      <c r="P727" s="65"/>
      <c r="Q727" s="66" t="str">
        <f t="shared" si="33"/>
        <v>등록</v>
      </c>
      <c r="R727" s="34" t="s">
        <v>52</v>
      </c>
      <c r="S727" s="30"/>
    </row>
    <row r="728" spans="1:19" ht="17.25" customHeight="1" hidden="1" outlineLevel="1">
      <c r="A728" s="58" t="str">
        <f t="shared" si="31"/>
        <v>1088183401외주2</v>
      </c>
      <c r="B728" s="37">
        <v>1088183401</v>
      </c>
      <c r="C728" s="59" t="s">
        <v>1263</v>
      </c>
      <c r="D728" s="59" t="s">
        <v>1428</v>
      </c>
      <c r="E728" s="59" t="s">
        <v>586</v>
      </c>
      <c r="F728" s="60" t="str">
        <f t="shared" si="32"/>
        <v>외주</v>
      </c>
      <c r="G728" s="61" t="s">
        <v>31</v>
      </c>
      <c r="H728" s="62">
        <v>463</v>
      </c>
      <c r="I728" s="33" t="s">
        <v>1699</v>
      </c>
      <c r="J728" s="33" t="s">
        <v>1700</v>
      </c>
      <c r="K728" s="33" t="s">
        <v>3035</v>
      </c>
      <c r="L728" s="41">
        <v>2</v>
      </c>
      <c r="M728" s="38" t="s">
        <v>34</v>
      </c>
      <c r="N728" s="63">
        <v>2</v>
      </c>
      <c r="O728" s="64">
        <f>IF(B728&gt;0,_xlfn.COUNTIFS($B$24:B728,B728,$H$24:H728,H728),"")</f>
        <v>2</v>
      </c>
      <c r="P728" s="65"/>
      <c r="Q728" s="66" t="str">
        <f t="shared" si="33"/>
        <v>등록</v>
      </c>
      <c r="R728" s="34" t="s">
        <v>52</v>
      </c>
      <c r="S728" s="30"/>
    </row>
    <row r="729" spans="1:19" ht="17.25" customHeight="1" hidden="1" outlineLevel="1">
      <c r="A729" s="58" t="str">
        <f aca="true" t="shared" si="34" ref="A729:A792">B729&amp;F729&amp;N729</f>
        <v>1298152598외주1</v>
      </c>
      <c r="B729" s="37">
        <v>1298152598</v>
      </c>
      <c r="C729" s="59" t="s">
        <v>3036</v>
      </c>
      <c r="D729" s="59" t="s">
        <v>3037</v>
      </c>
      <c r="E729" s="59" t="s">
        <v>117</v>
      </c>
      <c r="F729" s="60" t="str">
        <f aca="true" t="shared" si="35" ref="F729:F792">IF(M729="S","외주","자재")</f>
        <v>외주</v>
      </c>
      <c r="G729" s="61" t="s">
        <v>31</v>
      </c>
      <c r="H729" s="62">
        <v>464</v>
      </c>
      <c r="I729" s="33" t="s">
        <v>3038</v>
      </c>
      <c r="J729" s="33" t="s">
        <v>3039</v>
      </c>
      <c r="K729" s="33" t="s">
        <v>3040</v>
      </c>
      <c r="L729" s="41">
        <v>1</v>
      </c>
      <c r="M729" s="38" t="s">
        <v>34</v>
      </c>
      <c r="N729" s="63">
        <v>1</v>
      </c>
      <c r="O729" s="64">
        <f>IF(B729&gt;0,_xlfn.COUNTIFS($B$24:B729,B729,$H$24:H729,H729),"")</f>
        <v>1</v>
      </c>
      <c r="P729" s="65"/>
      <c r="Q729" s="66" t="str">
        <f aca="true" t="shared" si="36" ref="Q729:Q792">IF(R729="3 탈락","탈락","등록")</f>
        <v>등록</v>
      </c>
      <c r="R729" s="34" t="s">
        <v>52</v>
      </c>
      <c r="S729" s="30"/>
    </row>
    <row r="730" spans="1:19" ht="17.25" customHeight="1" hidden="1" outlineLevel="1">
      <c r="A730" s="58" t="str">
        <f t="shared" si="34"/>
        <v>6078197644외주1</v>
      </c>
      <c r="B730" s="37">
        <v>6078197644</v>
      </c>
      <c r="C730" s="59" t="s">
        <v>3041</v>
      </c>
      <c r="D730" s="59" t="s">
        <v>3042</v>
      </c>
      <c r="E730" s="59" t="s">
        <v>231</v>
      </c>
      <c r="F730" s="60" t="str">
        <f t="shared" si="35"/>
        <v>외주</v>
      </c>
      <c r="G730" s="61" t="s">
        <v>31</v>
      </c>
      <c r="H730" s="62">
        <v>465</v>
      </c>
      <c r="I730" s="33" t="s">
        <v>3043</v>
      </c>
      <c r="J730" s="33" t="s">
        <v>3044</v>
      </c>
      <c r="K730" s="33" t="s">
        <v>3045</v>
      </c>
      <c r="L730" s="41">
        <v>1</v>
      </c>
      <c r="M730" s="38" t="s">
        <v>34</v>
      </c>
      <c r="N730" s="63">
        <v>1</v>
      </c>
      <c r="O730" s="64">
        <f>IF(B730&gt;0,_xlfn.COUNTIFS($B$24:B730,B730,$H$24:H730,H730),"")</f>
        <v>1</v>
      </c>
      <c r="P730" s="65"/>
      <c r="Q730" s="66" t="str">
        <f t="shared" si="36"/>
        <v>등록</v>
      </c>
      <c r="R730" s="34" t="s">
        <v>36</v>
      </c>
      <c r="S730" s="30"/>
    </row>
    <row r="731" spans="1:19" ht="17.25" customHeight="1" hidden="1" outlineLevel="1">
      <c r="A731" s="58" t="str">
        <f t="shared" si="34"/>
        <v>1068194348외주1</v>
      </c>
      <c r="B731" s="37">
        <v>1068194348</v>
      </c>
      <c r="C731" s="59" t="s">
        <v>948</v>
      </c>
      <c r="D731" s="59" t="s">
        <v>949</v>
      </c>
      <c r="E731" s="59" t="s">
        <v>42</v>
      </c>
      <c r="F731" s="60" t="str">
        <f t="shared" si="35"/>
        <v>외주</v>
      </c>
      <c r="G731" s="61" t="s">
        <v>44</v>
      </c>
      <c r="H731" s="62">
        <v>466</v>
      </c>
      <c r="I731" s="33" t="s">
        <v>950</v>
      </c>
      <c r="J731" s="33" t="s">
        <v>951</v>
      </c>
      <c r="K731" s="33" t="s">
        <v>3046</v>
      </c>
      <c r="L731" s="41">
        <v>3</v>
      </c>
      <c r="M731" s="38" t="s">
        <v>34</v>
      </c>
      <c r="N731" s="63">
        <v>1</v>
      </c>
      <c r="O731" s="64">
        <f>IF(B731&gt;0,_xlfn.COUNTIFS($B$24:B731,B731,$H$24:H731,H731),"")</f>
        <v>1</v>
      </c>
      <c r="P731" s="65"/>
      <c r="Q731" s="66" t="str">
        <f t="shared" si="36"/>
        <v>탈락</v>
      </c>
      <c r="R731" s="34" t="s">
        <v>45</v>
      </c>
      <c r="S731" s="30"/>
    </row>
    <row r="732" spans="1:19" ht="17.25" customHeight="1" hidden="1" outlineLevel="1">
      <c r="A732" s="58" t="str">
        <f t="shared" si="34"/>
        <v>1068194348외주2</v>
      </c>
      <c r="B732" s="37">
        <v>1068194348</v>
      </c>
      <c r="C732" s="59" t="s">
        <v>948</v>
      </c>
      <c r="D732" s="59" t="s">
        <v>949</v>
      </c>
      <c r="E732" s="59" t="s">
        <v>35</v>
      </c>
      <c r="F732" s="60" t="str">
        <f t="shared" si="35"/>
        <v>외주</v>
      </c>
      <c r="G732" s="61" t="s">
        <v>44</v>
      </c>
      <c r="H732" s="62">
        <v>466</v>
      </c>
      <c r="I732" s="33" t="s">
        <v>950</v>
      </c>
      <c r="J732" s="33" t="s">
        <v>951</v>
      </c>
      <c r="K732" s="33" t="s">
        <v>3046</v>
      </c>
      <c r="L732" s="41">
        <v>3</v>
      </c>
      <c r="M732" s="38" t="s">
        <v>34</v>
      </c>
      <c r="N732" s="63">
        <v>2</v>
      </c>
      <c r="O732" s="64">
        <f>IF(B732&gt;0,_xlfn.COUNTIFS($B$24:B732,B732,$H$24:H732,H732),"")</f>
        <v>2</v>
      </c>
      <c r="P732" s="65"/>
      <c r="Q732" s="66" t="str">
        <f t="shared" si="36"/>
        <v>탈락</v>
      </c>
      <c r="R732" s="34" t="s">
        <v>45</v>
      </c>
      <c r="S732" s="30"/>
    </row>
    <row r="733" spans="1:19" ht="17.25" customHeight="1" hidden="1" outlineLevel="1">
      <c r="A733" s="58" t="str">
        <f t="shared" si="34"/>
        <v>1068194348외주3</v>
      </c>
      <c r="B733" s="37">
        <v>1068194348</v>
      </c>
      <c r="C733" s="59" t="s">
        <v>948</v>
      </c>
      <c r="D733" s="59" t="s">
        <v>949</v>
      </c>
      <c r="E733" s="59" t="s">
        <v>39</v>
      </c>
      <c r="F733" s="60" t="str">
        <f t="shared" si="35"/>
        <v>외주</v>
      </c>
      <c r="G733" s="61" t="s">
        <v>44</v>
      </c>
      <c r="H733" s="62">
        <v>466</v>
      </c>
      <c r="I733" s="33" t="s">
        <v>950</v>
      </c>
      <c r="J733" s="33" t="s">
        <v>951</v>
      </c>
      <c r="K733" s="33" t="s">
        <v>3046</v>
      </c>
      <c r="L733" s="41">
        <v>3</v>
      </c>
      <c r="M733" s="38" t="s">
        <v>34</v>
      </c>
      <c r="N733" s="63">
        <v>3</v>
      </c>
      <c r="O733" s="64">
        <f>IF(B733&gt;0,_xlfn.COUNTIFS($B$24:B733,B733,$H$24:H733,H733),"")</f>
        <v>3</v>
      </c>
      <c r="P733" s="65"/>
      <c r="Q733" s="66" t="str">
        <f t="shared" si="36"/>
        <v>탈락</v>
      </c>
      <c r="R733" s="34" t="s">
        <v>45</v>
      </c>
      <c r="S733" s="30"/>
    </row>
    <row r="734" spans="1:19" ht="17.25" customHeight="1" hidden="1" outlineLevel="1">
      <c r="A734" s="58" t="str">
        <f t="shared" si="34"/>
        <v>2148690032외주1</v>
      </c>
      <c r="B734" s="37">
        <v>2148690032</v>
      </c>
      <c r="C734" s="59" t="s">
        <v>503</v>
      </c>
      <c r="D734" s="59" t="s">
        <v>504</v>
      </c>
      <c r="E734" s="59" t="s">
        <v>94</v>
      </c>
      <c r="F734" s="60" t="str">
        <f t="shared" si="35"/>
        <v>외주</v>
      </c>
      <c r="G734" s="61" t="s">
        <v>31</v>
      </c>
      <c r="H734" s="62">
        <v>467</v>
      </c>
      <c r="I734" s="33" t="s">
        <v>505</v>
      </c>
      <c r="J734" s="33" t="s">
        <v>506</v>
      </c>
      <c r="K734" s="33" t="s">
        <v>3047</v>
      </c>
      <c r="L734" s="41">
        <v>1</v>
      </c>
      <c r="M734" s="38" t="s">
        <v>34</v>
      </c>
      <c r="N734" s="63">
        <v>1</v>
      </c>
      <c r="O734" s="64">
        <f>IF(B734&gt;0,_xlfn.COUNTIFS($B$24:B734,B734,$H$24:H734,H734),"")</f>
        <v>1</v>
      </c>
      <c r="P734" s="65"/>
      <c r="Q734" s="66" t="str">
        <f t="shared" si="36"/>
        <v>등록</v>
      </c>
      <c r="R734" s="34" t="s">
        <v>36</v>
      </c>
      <c r="S734" s="30"/>
    </row>
    <row r="735" spans="1:19" ht="17.25" customHeight="1" hidden="1" outlineLevel="1">
      <c r="A735" s="58" t="str">
        <f t="shared" si="34"/>
        <v>1138155867외주1</v>
      </c>
      <c r="B735" s="37">
        <v>1138155867</v>
      </c>
      <c r="C735" s="59" t="s">
        <v>3048</v>
      </c>
      <c r="D735" s="59" t="s">
        <v>3049</v>
      </c>
      <c r="E735" s="59" t="s">
        <v>183</v>
      </c>
      <c r="F735" s="60" t="str">
        <f t="shared" si="35"/>
        <v>외주</v>
      </c>
      <c r="G735" s="61" t="s">
        <v>31</v>
      </c>
      <c r="H735" s="62">
        <v>468</v>
      </c>
      <c r="I735" s="33" t="s">
        <v>3050</v>
      </c>
      <c r="J735" s="33" t="s">
        <v>3051</v>
      </c>
      <c r="K735" s="33" t="s">
        <v>3052</v>
      </c>
      <c r="L735" s="41">
        <v>1</v>
      </c>
      <c r="M735" s="38" t="s">
        <v>34</v>
      </c>
      <c r="N735" s="63">
        <v>1</v>
      </c>
      <c r="O735" s="64">
        <f>IF(B735&gt;0,_xlfn.COUNTIFS($B$24:B735,B735,$H$24:H735,H735),"")</f>
        <v>1</v>
      </c>
      <c r="P735" s="65"/>
      <c r="Q735" s="66" t="str">
        <f t="shared" si="36"/>
        <v>등록</v>
      </c>
      <c r="R735" s="34" t="s">
        <v>36</v>
      </c>
      <c r="S735" s="30"/>
    </row>
    <row r="736" spans="1:19" ht="17.25" customHeight="1" hidden="1" outlineLevel="1">
      <c r="A736" s="58" t="str">
        <f t="shared" si="34"/>
        <v>2118193336외주1</v>
      </c>
      <c r="B736" s="37">
        <v>2118193336</v>
      </c>
      <c r="C736" s="59" t="s">
        <v>688</v>
      </c>
      <c r="D736" s="59" t="s">
        <v>689</v>
      </c>
      <c r="E736" s="59" t="s">
        <v>138</v>
      </c>
      <c r="F736" s="60" t="str">
        <f t="shared" si="35"/>
        <v>외주</v>
      </c>
      <c r="G736" s="61" t="s">
        <v>31</v>
      </c>
      <c r="H736" s="62">
        <v>469</v>
      </c>
      <c r="I736" s="33" t="s">
        <v>690</v>
      </c>
      <c r="J736" s="33" t="s">
        <v>691</v>
      </c>
      <c r="K736" s="33" t="s">
        <v>3053</v>
      </c>
      <c r="L736" s="41">
        <v>1</v>
      </c>
      <c r="M736" s="38" t="s">
        <v>34</v>
      </c>
      <c r="N736" s="63">
        <v>1</v>
      </c>
      <c r="O736" s="64">
        <f>IF(B736&gt;0,_xlfn.COUNTIFS($B$24:B736,B736,$H$24:H736,H736),"")</f>
        <v>1</v>
      </c>
      <c r="P736" s="65"/>
      <c r="Q736" s="66" t="str">
        <f t="shared" si="36"/>
        <v>등록</v>
      </c>
      <c r="R736" s="34" t="s">
        <v>52</v>
      </c>
      <c r="S736" s="30"/>
    </row>
    <row r="737" spans="1:19" ht="17.25" customHeight="1" hidden="1" outlineLevel="1">
      <c r="A737" s="58" t="str">
        <f t="shared" si="34"/>
        <v>1308632637외주1</v>
      </c>
      <c r="B737" s="37">
        <v>1308632637</v>
      </c>
      <c r="C737" s="59" t="s">
        <v>1267</v>
      </c>
      <c r="D737" s="59" t="s">
        <v>1432</v>
      </c>
      <c r="E737" s="59" t="s">
        <v>1322</v>
      </c>
      <c r="F737" s="60" t="str">
        <f t="shared" si="35"/>
        <v>외주</v>
      </c>
      <c r="G737" s="61" t="s">
        <v>31</v>
      </c>
      <c r="H737" s="62">
        <v>470</v>
      </c>
      <c r="I737" s="33" t="s">
        <v>1707</v>
      </c>
      <c r="J737" s="33" t="s">
        <v>1708</v>
      </c>
      <c r="K737" s="33" t="s">
        <v>3054</v>
      </c>
      <c r="L737" s="41">
        <v>1</v>
      </c>
      <c r="M737" s="38" t="s">
        <v>34</v>
      </c>
      <c r="N737" s="63">
        <v>1</v>
      </c>
      <c r="O737" s="64">
        <f>IF(B737&gt;0,_xlfn.COUNTIFS($B$24:B737,B737,$H$24:H737,H737),"")</f>
        <v>1</v>
      </c>
      <c r="P737" s="65"/>
      <c r="Q737" s="66" t="str">
        <f t="shared" si="36"/>
        <v>등록</v>
      </c>
      <c r="R737" s="34" t="s">
        <v>36</v>
      </c>
      <c r="S737" s="30"/>
    </row>
    <row r="738" spans="1:19" ht="17.25" customHeight="1" hidden="1" outlineLevel="1">
      <c r="A738" s="58" t="str">
        <f t="shared" si="34"/>
        <v>1078137786외주1</v>
      </c>
      <c r="B738" s="37">
        <v>1078137786</v>
      </c>
      <c r="C738" s="59" t="s">
        <v>3055</v>
      </c>
      <c r="D738" s="59" t="s">
        <v>244</v>
      </c>
      <c r="E738" s="59" t="s">
        <v>247</v>
      </c>
      <c r="F738" s="60" t="str">
        <f t="shared" si="35"/>
        <v>외주</v>
      </c>
      <c r="G738" s="61" t="s">
        <v>31</v>
      </c>
      <c r="H738" s="62">
        <v>471</v>
      </c>
      <c r="I738" s="33" t="s">
        <v>3056</v>
      </c>
      <c r="J738" s="33" t="s">
        <v>3057</v>
      </c>
      <c r="K738" s="33" t="s">
        <v>3058</v>
      </c>
      <c r="L738" s="41">
        <v>1</v>
      </c>
      <c r="M738" s="38" t="s">
        <v>34</v>
      </c>
      <c r="N738" s="63">
        <v>1</v>
      </c>
      <c r="O738" s="64">
        <f>IF(B738&gt;0,_xlfn.COUNTIFS($B$24:B738,B738,$H$24:H738,H738),"")</f>
        <v>1</v>
      </c>
      <c r="P738" s="65"/>
      <c r="Q738" s="66" t="str">
        <f t="shared" si="36"/>
        <v>등록</v>
      </c>
      <c r="R738" s="34" t="s">
        <v>36</v>
      </c>
      <c r="S738" s="30"/>
    </row>
    <row r="739" spans="1:19" ht="17.25" customHeight="1" hidden="1" outlineLevel="1">
      <c r="A739" s="58" t="str">
        <f t="shared" si="34"/>
        <v>1128139525외주1</v>
      </c>
      <c r="B739" s="37">
        <v>1128139525</v>
      </c>
      <c r="C739" s="59" t="s">
        <v>1275</v>
      </c>
      <c r="D739" s="59" t="s">
        <v>1440</v>
      </c>
      <c r="E739" s="59" t="s">
        <v>281</v>
      </c>
      <c r="F739" s="60" t="str">
        <f t="shared" si="35"/>
        <v>외주</v>
      </c>
      <c r="G739" s="61" t="s">
        <v>44</v>
      </c>
      <c r="H739" s="62">
        <v>472</v>
      </c>
      <c r="I739" s="33" t="s">
        <v>1726</v>
      </c>
      <c r="J739" s="33" t="s">
        <v>1727</v>
      </c>
      <c r="K739" s="33" t="s">
        <v>3059</v>
      </c>
      <c r="L739" s="41">
        <v>1</v>
      </c>
      <c r="M739" s="38" t="s">
        <v>34</v>
      </c>
      <c r="N739" s="63">
        <v>1</v>
      </c>
      <c r="O739" s="64">
        <f>IF(B739&gt;0,_xlfn.COUNTIFS($B$24:B739,B739,$H$24:H739,H739),"")</f>
        <v>1</v>
      </c>
      <c r="P739" s="65"/>
      <c r="Q739" s="66" t="str">
        <f t="shared" si="36"/>
        <v>탈락</v>
      </c>
      <c r="R739" s="34" t="s">
        <v>45</v>
      </c>
      <c r="S739" s="30"/>
    </row>
    <row r="740" spans="1:19" ht="17.25" customHeight="1" hidden="1" outlineLevel="1">
      <c r="A740" s="58" t="str">
        <f t="shared" si="34"/>
        <v>6108142387외주1</v>
      </c>
      <c r="B740" s="37">
        <v>6108142387</v>
      </c>
      <c r="C740" s="59" t="s">
        <v>3060</v>
      </c>
      <c r="D740" s="59" t="s">
        <v>3061</v>
      </c>
      <c r="E740" s="59" t="s">
        <v>39</v>
      </c>
      <c r="F740" s="60" t="str">
        <f t="shared" si="35"/>
        <v>외주</v>
      </c>
      <c r="G740" s="61" t="s">
        <v>44</v>
      </c>
      <c r="H740" s="62">
        <v>473</v>
      </c>
      <c r="I740" s="33" t="s">
        <v>3062</v>
      </c>
      <c r="J740" s="33" t="s">
        <v>3063</v>
      </c>
      <c r="K740" s="33" t="s">
        <v>3064</v>
      </c>
      <c r="L740" s="41">
        <v>3</v>
      </c>
      <c r="M740" s="38" t="s">
        <v>34</v>
      </c>
      <c r="N740" s="63">
        <v>1</v>
      </c>
      <c r="O740" s="64">
        <f>IF(B740&gt;0,_xlfn.COUNTIFS($B$24:B740,B740,$H$24:H740,H740),"")</f>
        <v>1</v>
      </c>
      <c r="P740" s="65"/>
      <c r="Q740" s="66" t="str">
        <f t="shared" si="36"/>
        <v>탈락</v>
      </c>
      <c r="R740" s="34" t="s">
        <v>45</v>
      </c>
      <c r="S740" s="30"/>
    </row>
    <row r="741" spans="1:19" ht="17.25" customHeight="1" hidden="1" outlineLevel="1">
      <c r="A741" s="58" t="str">
        <f t="shared" si="34"/>
        <v>6108142387외주2</v>
      </c>
      <c r="B741" s="37">
        <v>6108142387</v>
      </c>
      <c r="C741" s="59" t="s">
        <v>3060</v>
      </c>
      <c r="D741" s="59" t="s">
        <v>3061</v>
      </c>
      <c r="E741" s="59" t="s">
        <v>35</v>
      </c>
      <c r="F741" s="60" t="str">
        <f t="shared" si="35"/>
        <v>외주</v>
      </c>
      <c r="G741" s="61" t="s">
        <v>44</v>
      </c>
      <c r="H741" s="62">
        <v>473</v>
      </c>
      <c r="I741" s="33" t="s">
        <v>3062</v>
      </c>
      <c r="J741" s="33" t="s">
        <v>3063</v>
      </c>
      <c r="K741" s="33" t="s">
        <v>3064</v>
      </c>
      <c r="L741" s="41">
        <v>3</v>
      </c>
      <c r="M741" s="38" t="s">
        <v>34</v>
      </c>
      <c r="N741" s="63">
        <v>2</v>
      </c>
      <c r="O741" s="64">
        <f>IF(B741&gt;0,_xlfn.COUNTIFS($B$24:B741,B741,$H$24:H741,H741),"")</f>
        <v>2</v>
      </c>
      <c r="P741" s="65"/>
      <c r="Q741" s="66" t="str">
        <f t="shared" si="36"/>
        <v>탈락</v>
      </c>
      <c r="R741" s="34" t="s">
        <v>45</v>
      </c>
      <c r="S741" s="30"/>
    </row>
    <row r="742" spans="1:19" ht="17.25" customHeight="1" hidden="1" outlineLevel="1">
      <c r="A742" s="58" t="str">
        <f t="shared" si="34"/>
        <v>6108142387외주3</v>
      </c>
      <c r="B742" s="37">
        <v>6108142387</v>
      </c>
      <c r="C742" s="59" t="s">
        <v>3060</v>
      </c>
      <c r="D742" s="59" t="s">
        <v>3061</v>
      </c>
      <c r="E742" s="59" t="s">
        <v>42</v>
      </c>
      <c r="F742" s="60" t="str">
        <f t="shared" si="35"/>
        <v>외주</v>
      </c>
      <c r="G742" s="61" t="s">
        <v>44</v>
      </c>
      <c r="H742" s="62">
        <v>473</v>
      </c>
      <c r="I742" s="33" t="s">
        <v>3062</v>
      </c>
      <c r="J742" s="33" t="s">
        <v>3063</v>
      </c>
      <c r="K742" s="33" t="s">
        <v>3064</v>
      </c>
      <c r="L742" s="41">
        <v>3</v>
      </c>
      <c r="M742" s="38" t="s">
        <v>34</v>
      </c>
      <c r="N742" s="63">
        <v>3</v>
      </c>
      <c r="O742" s="64">
        <f>IF(B742&gt;0,_xlfn.COUNTIFS($B$24:B742,B742,$H$24:H742,H742),"")</f>
        <v>3</v>
      </c>
      <c r="P742" s="65"/>
      <c r="Q742" s="66" t="str">
        <f t="shared" si="36"/>
        <v>탈락</v>
      </c>
      <c r="R742" s="34" t="s">
        <v>45</v>
      </c>
      <c r="S742" s="30"/>
    </row>
    <row r="743" spans="1:19" ht="17.25" customHeight="1" hidden="1" outlineLevel="1">
      <c r="A743" s="58" t="str">
        <f t="shared" si="34"/>
        <v>1408107144외주1</v>
      </c>
      <c r="B743" s="37">
        <v>1408107144</v>
      </c>
      <c r="C743" s="59" t="s">
        <v>1277</v>
      </c>
      <c r="D743" s="59" t="s">
        <v>1442</v>
      </c>
      <c r="E743" s="59" t="s">
        <v>104</v>
      </c>
      <c r="F743" s="60" t="str">
        <f t="shared" si="35"/>
        <v>외주</v>
      </c>
      <c r="G743" s="61" t="s">
        <v>44</v>
      </c>
      <c r="H743" s="62">
        <v>474</v>
      </c>
      <c r="I743" s="33" t="s">
        <v>1730</v>
      </c>
      <c r="J743" s="33" t="s">
        <v>1731</v>
      </c>
      <c r="K743" s="33" t="s">
        <v>3065</v>
      </c>
      <c r="L743" s="41">
        <v>1</v>
      </c>
      <c r="M743" s="38" t="s">
        <v>34</v>
      </c>
      <c r="N743" s="63">
        <v>1</v>
      </c>
      <c r="O743" s="64">
        <f>IF(B743&gt;0,_xlfn.COUNTIFS($B$24:B743,B743,$H$24:H743,H743),"")</f>
        <v>1</v>
      </c>
      <c r="P743" s="65"/>
      <c r="Q743" s="66" t="str">
        <f t="shared" si="36"/>
        <v>탈락</v>
      </c>
      <c r="R743" s="34" t="s">
        <v>45</v>
      </c>
      <c r="S743" s="30"/>
    </row>
    <row r="744" spans="1:19" ht="17.25" customHeight="1" hidden="1" outlineLevel="1">
      <c r="A744" s="58" t="str">
        <f t="shared" si="34"/>
        <v>1368116116외주1</v>
      </c>
      <c r="B744" s="37">
        <v>1368116116</v>
      </c>
      <c r="C744" s="59" t="s">
        <v>3066</v>
      </c>
      <c r="D744" s="59" t="s">
        <v>3067</v>
      </c>
      <c r="E744" s="59" t="s">
        <v>74</v>
      </c>
      <c r="F744" s="60" t="str">
        <f t="shared" si="35"/>
        <v>외주</v>
      </c>
      <c r="G744" s="61" t="s">
        <v>31</v>
      </c>
      <c r="H744" s="62">
        <v>475</v>
      </c>
      <c r="I744" s="33" t="s">
        <v>3068</v>
      </c>
      <c r="J744" s="33" t="s">
        <v>3069</v>
      </c>
      <c r="K744" s="33" t="s">
        <v>3070</v>
      </c>
      <c r="L744" s="41">
        <v>1</v>
      </c>
      <c r="M744" s="38" t="s">
        <v>34</v>
      </c>
      <c r="N744" s="63">
        <v>1</v>
      </c>
      <c r="O744" s="64">
        <f>IF(B744&gt;0,_xlfn.COUNTIFS($B$24:B744,B744,$H$24:H744,H744),"")</f>
        <v>1</v>
      </c>
      <c r="P744" s="65"/>
      <c r="Q744" s="66" t="str">
        <f t="shared" si="36"/>
        <v>등록</v>
      </c>
      <c r="R744" s="34" t="s">
        <v>36</v>
      </c>
      <c r="S744" s="30"/>
    </row>
    <row r="745" spans="1:19" ht="17.25" customHeight="1" hidden="1" outlineLevel="1">
      <c r="A745" s="58" t="str">
        <f t="shared" si="34"/>
        <v>1308110910외주1</v>
      </c>
      <c r="B745" s="37">
        <v>1308110910</v>
      </c>
      <c r="C745" s="59" t="s">
        <v>653</v>
      </c>
      <c r="D745" s="59" t="s">
        <v>654</v>
      </c>
      <c r="E745" s="59" t="s">
        <v>257</v>
      </c>
      <c r="F745" s="60" t="str">
        <f t="shared" si="35"/>
        <v>외주</v>
      </c>
      <c r="G745" s="61" t="s">
        <v>31</v>
      </c>
      <c r="H745" s="62">
        <v>476</v>
      </c>
      <c r="I745" s="33" t="s">
        <v>655</v>
      </c>
      <c r="J745" s="33" t="s">
        <v>656</v>
      </c>
      <c r="K745" s="33" t="s">
        <v>1859</v>
      </c>
      <c r="L745" s="41">
        <v>1</v>
      </c>
      <c r="M745" s="38" t="s">
        <v>34</v>
      </c>
      <c r="N745" s="63">
        <v>1</v>
      </c>
      <c r="O745" s="64">
        <f>IF(B745&gt;0,_xlfn.COUNTIFS($B$24:B745,B745,$H$24:H745,H745),"")</f>
        <v>1</v>
      </c>
      <c r="P745" s="65"/>
      <c r="Q745" s="66" t="str">
        <f t="shared" si="36"/>
        <v>등록</v>
      </c>
      <c r="R745" s="34" t="s">
        <v>52</v>
      </c>
      <c r="S745" s="30"/>
    </row>
    <row r="746" spans="1:19" ht="17.25" customHeight="1" hidden="1" outlineLevel="1">
      <c r="A746" s="58" t="str">
        <f t="shared" si="34"/>
        <v>1348689336외주1</v>
      </c>
      <c r="B746" s="37">
        <v>1348689336</v>
      </c>
      <c r="C746" s="59" t="s">
        <v>1109</v>
      </c>
      <c r="D746" s="59" t="s">
        <v>1110</v>
      </c>
      <c r="E746" s="59" t="s">
        <v>446</v>
      </c>
      <c r="F746" s="60" t="str">
        <f t="shared" si="35"/>
        <v>외주</v>
      </c>
      <c r="G746" s="61" t="s">
        <v>31</v>
      </c>
      <c r="H746" s="62">
        <v>477</v>
      </c>
      <c r="I746" s="33" t="s">
        <v>1111</v>
      </c>
      <c r="J746" s="33" t="s">
        <v>1683</v>
      </c>
      <c r="K746" s="33" t="s">
        <v>1850</v>
      </c>
      <c r="L746" s="41">
        <v>1</v>
      </c>
      <c r="M746" s="38" t="s">
        <v>34</v>
      </c>
      <c r="N746" s="63">
        <v>1</v>
      </c>
      <c r="O746" s="64">
        <f>IF(B746&gt;0,_xlfn.COUNTIFS($B$24:B746,B746,$H$24:H746,H746),"")</f>
        <v>1</v>
      </c>
      <c r="P746" s="65"/>
      <c r="Q746" s="66" t="str">
        <f t="shared" si="36"/>
        <v>등록</v>
      </c>
      <c r="R746" s="34" t="s">
        <v>52</v>
      </c>
      <c r="S746" s="30"/>
    </row>
    <row r="747" spans="1:19" ht="17.25" customHeight="1" hidden="1" outlineLevel="1">
      <c r="A747" s="58" t="str">
        <f t="shared" si="34"/>
        <v>1178120206외주1</v>
      </c>
      <c r="B747" s="37">
        <v>1178120206</v>
      </c>
      <c r="C747" s="59" t="s">
        <v>544</v>
      </c>
      <c r="D747" s="59" t="s">
        <v>545</v>
      </c>
      <c r="E747" s="59" t="s">
        <v>111</v>
      </c>
      <c r="F747" s="60" t="str">
        <f t="shared" si="35"/>
        <v>외주</v>
      </c>
      <c r="G747" s="61" t="s">
        <v>31</v>
      </c>
      <c r="H747" s="62">
        <v>478</v>
      </c>
      <c r="I747" s="33" t="s">
        <v>546</v>
      </c>
      <c r="J747" s="33" t="s">
        <v>547</v>
      </c>
      <c r="K747" s="33" t="s">
        <v>3071</v>
      </c>
      <c r="L747" s="41">
        <v>2</v>
      </c>
      <c r="M747" s="38" t="s">
        <v>34</v>
      </c>
      <c r="N747" s="63">
        <v>1</v>
      </c>
      <c r="O747" s="64">
        <f>IF(B747&gt;0,_xlfn.COUNTIFS($B$24:B747,B747,$H$24:H747,H747),"")</f>
        <v>1</v>
      </c>
      <c r="P747" s="65"/>
      <c r="Q747" s="66" t="str">
        <f t="shared" si="36"/>
        <v>등록</v>
      </c>
      <c r="R747" s="34" t="s">
        <v>52</v>
      </c>
      <c r="S747" s="30"/>
    </row>
    <row r="748" spans="1:19" ht="17.25" customHeight="1" hidden="1" outlineLevel="1">
      <c r="A748" s="58" t="str">
        <f t="shared" si="34"/>
        <v>1178120206외주2</v>
      </c>
      <c r="B748" s="37">
        <v>1178120206</v>
      </c>
      <c r="C748" s="59" t="s">
        <v>544</v>
      </c>
      <c r="D748" s="59" t="s">
        <v>545</v>
      </c>
      <c r="E748" s="59" t="s">
        <v>335</v>
      </c>
      <c r="F748" s="60" t="str">
        <f t="shared" si="35"/>
        <v>외주</v>
      </c>
      <c r="G748" s="61" t="s">
        <v>31</v>
      </c>
      <c r="H748" s="62">
        <v>478</v>
      </c>
      <c r="I748" s="33" t="s">
        <v>546</v>
      </c>
      <c r="J748" s="33" t="s">
        <v>547</v>
      </c>
      <c r="K748" s="33" t="s">
        <v>3071</v>
      </c>
      <c r="L748" s="41">
        <v>2</v>
      </c>
      <c r="M748" s="38" t="s">
        <v>34</v>
      </c>
      <c r="N748" s="63">
        <v>2</v>
      </c>
      <c r="O748" s="64">
        <f>IF(B748&gt;0,_xlfn.COUNTIFS($B$24:B748,B748,$H$24:H748,H748),"")</f>
        <v>2</v>
      </c>
      <c r="P748" s="65"/>
      <c r="Q748" s="66" t="str">
        <f t="shared" si="36"/>
        <v>등록</v>
      </c>
      <c r="R748" s="34" t="s">
        <v>52</v>
      </c>
      <c r="S748" s="30"/>
    </row>
    <row r="749" spans="1:19" ht="17.25" customHeight="1" hidden="1" outlineLevel="1">
      <c r="A749" s="58" t="str">
        <f t="shared" si="34"/>
        <v>6098165658외주1</v>
      </c>
      <c r="B749" s="37">
        <v>6098165658</v>
      </c>
      <c r="C749" s="59" t="s">
        <v>3072</v>
      </c>
      <c r="D749" s="59" t="s">
        <v>3073</v>
      </c>
      <c r="E749" s="59" t="s">
        <v>35</v>
      </c>
      <c r="F749" s="60" t="str">
        <f t="shared" si="35"/>
        <v>외주</v>
      </c>
      <c r="G749" s="61" t="s">
        <v>31</v>
      </c>
      <c r="H749" s="62">
        <v>479</v>
      </c>
      <c r="I749" s="33" t="s">
        <v>3074</v>
      </c>
      <c r="J749" s="33" t="s">
        <v>3075</v>
      </c>
      <c r="K749" s="33" t="s">
        <v>3076</v>
      </c>
      <c r="L749" s="41">
        <v>2</v>
      </c>
      <c r="M749" s="38" t="s">
        <v>34</v>
      </c>
      <c r="N749" s="63">
        <v>1</v>
      </c>
      <c r="O749" s="64">
        <f>IF(B749&gt;0,_xlfn.COUNTIFS($B$24:B749,B749,$H$24:H749,H749),"")</f>
        <v>1</v>
      </c>
      <c r="P749" s="65"/>
      <c r="Q749" s="66" t="str">
        <f t="shared" si="36"/>
        <v>등록</v>
      </c>
      <c r="R749" s="34" t="s">
        <v>52</v>
      </c>
      <c r="S749" s="30"/>
    </row>
    <row r="750" spans="1:19" ht="17.25" customHeight="1" hidden="1" outlineLevel="1">
      <c r="A750" s="58" t="str">
        <f t="shared" si="34"/>
        <v>6098165658외주2</v>
      </c>
      <c r="B750" s="37">
        <v>6098165658</v>
      </c>
      <c r="C750" s="59" t="s">
        <v>3072</v>
      </c>
      <c r="D750" s="59" t="s">
        <v>3073</v>
      </c>
      <c r="E750" s="59" t="s">
        <v>43</v>
      </c>
      <c r="F750" s="60" t="str">
        <f t="shared" si="35"/>
        <v>외주</v>
      </c>
      <c r="G750" s="61" t="s">
        <v>31</v>
      </c>
      <c r="H750" s="62">
        <v>479</v>
      </c>
      <c r="I750" s="33" t="s">
        <v>3074</v>
      </c>
      <c r="J750" s="33" t="s">
        <v>3075</v>
      </c>
      <c r="K750" s="33" t="s">
        <v>3076</v>
      </c>
      <c r="L750" s="41">
        <v>2</v>
      </c>
      <c r="M750" s="38" t="s">
        <v>34</v>
      </c>
      <c r="N750" s="63">
        <v>2</v>
      </c>
      <c r="O750" s="64">
        <f>IF(B750&gt;0,_xlfn.COUNTIFS($B$24:B750,B750,$H$24:H750,H750),"")</f>
        <v>2</v>
      </c>
      <c r="P750" s="65"/>
      <c r="Q750" s="66" t="str">
        <f t="shared" si="36"/>
        <v>등록</v>
      </c>
      <c r="R750" s="34" t="s">
        <v>52</v>
      </c>
      <c r="S750" s="30"/>
    </row>
    <row r="751" spans="1:19" ht="17.25" customHeight="1" hidden="1" outlineLevel="1">
      <c r="A751" s="58" t="str">
        <f t="shared" si="34"/>
        <v>1018139321외주1</v>
      </c>
      <c r="B751" s="37">
        <v>1018139321</v>
      </c>
      <c r="C751" s="59" t="s">
        <v>3077</v>
      </c>
      <c r="D751" s="59" t="s">
        <v>3078</v>
      </c>
      <c r="E751" s="59" t="s">
        <v>42</v>
      </c>
      <c r="F751" s="60" t="str">
        <f t="shared" si="35"/>
        <v>외주</v>
      </c>
      <c r="G751" s="61" t="s">
        <v>31</v>
      </c>
      <c r="H751" s="62">
        <v>480</v>
      </c>
      <c r="I751" s="33" t="s">
        <v>3079</v>
      </c>
      <c r="J751" s="33" t="s">
        <v>3080</v>
      </c>
      <c r="K751" s="33" t="s">
        <v>3081</v>
      </c>
      <c r="L751" s="41">
        <v>1</v>
      </c>
      <c r="M751" s="38" t="s">
        <v>34</v>
      </c>
      <c r="N751" s="63">
        <v>1</v>
      </c>
      <c r="O751" s="64">
        <f>IF(B751&gt;0,_xlfn.COUNTIFS($B$24:B751,B751,$H$24:H751,H751),"")</f>
        <v>1</v>
      </c>
      <c r="P751" s="65"/>
      <c r="Q751" s="66" t="str">
        <f t="shared" si="36"/>
        <v>등록</v>
      </c>
      <c r="R751" s="34" t="s">
        <v>36</v>
      </c>
      <c r="S751" s="30"/>
    </row>
    <row r="752" spans="1:19" ht="17.25" customHeight="1" hidden="1" outlineLevel="1">
      <c r="A752" s="58" t="str">
        <f t="shared" si="34"/>
        <v>1318669364외주1</v>
      </c>
      <c r="B752" s="37">
        <v>1318669364</v>
      </c>
      <c r="C752" s="59" t="s">
        <v>3082</v>
      </c>
      <c r="D752" s="59" t="s">
        <v>3083</v>
      </c>
      <c r="E752" s="59" t="s">
        <v>1322</v>
      </c>
      <c r="F752" s="60" t="str">
        <f t="shared" si="35"/>
        <v>외주</v>
      </c>
      <c r="G752" s="61" t="s">
        <v>44</v>
      </c>
      <c r="H752" s="62">
        <v>481</v>
      </c>
      <c r="I752" s="33" t="s">
        <v>3084</v>
      </c>
      <c r="J752" s="33" t="s">
        <v>3085</v>
      </c>
      <c r="K752" s="33" t="s">
        <v>3086</v>
      </c>
      <c r="L752" s="41">
        <v>1</v>
      </c>
      <c r="M752" s="38" t="s">
        <v>34</v>
      </c>
      <c r="N752" s="63">
        <v>1</v>
      </c>
      <c r="O752" s="64">
        <f>IF(B752&gt;0,_xlfn.COUNTIFS($B$24:B752,B752,$H$24:H752,H752),"")</f>
        <v>1</v>
      </c>
      <c r="P752" s="65"/>
      <c r="Q752" s="66" t="str">
        <f t="shared" si="36"/>
        <v>탈락</v>
      </c>
      <c r="R752" s="34" t="s">
        <v>45</v>
      </c>
      <c r="S752" s="30"/>
    </row>
    <row r="753" spans="1:19" ht="17.25" customHeight="1" hidden="1" outlineLevel="1">
      <c r="A753" s="58" t="str">
        <f t="shared" si="34"/>
        <v>1188121173외주1</v>
      </c>
      <c r="B753" s="37">
        <v>1188121173</v>
      </c>
      <c r="C753" s="59" t="s">
        <v>671</v>
      </c>
      <c r="D753" s="59" t="s">
        <v>672</v>
      </c>
      <c r="E753" s="59" t="s">
        <v>39</v>
      </c>
      <c r="F753" s="60" t="str">
        <f t="shared" si="35"/>
        <v>외주</v>
      </c>
      <c r="G753" s="61" t="s">
        <v>31</v>
      </c>
      <c r="H753" s="62">
        <v>482</v>
      </c>
      <c r="I753" s="33" t="s">
        <v>673</v>
      </c>
      <c r="J753" s="33" t="s">
        <v>674</v>
      </c>
      <c r="K753" s="33" t="s">
        <v>3087</v>
      </c>
      <c r="L753" s="41">
        <v>3</v>
      </c>
      <c r="M753" s="38" t="s">
        <v>34</v>
      </c>
      <c r="N753" s="63">
        <v>1</v>
      </c>
      <c r="O753" s="64">
        <f>IF(B753&gt;0,_xlfn.COUNTIFS($B$24:B753,B753,$H$24:H753,H753),"")</f>
        <v>1</v>
      </c>
      <c r="P753" s="65"/>
      <c r="Q753" s="66" t="str">
        <f t="shared" si="36"/>
        <v>등록</v>
      </c>
      <c r="R753" s="34" t="s">
        <v>52</v>
      </c>
      <c r="S753" s="30"/>
    </row>
    <row r="754" spans="1:19" ht="17.25" customHeight="1" hidden="1" outlineLevel="1">
      <c r="A754" s="58" t="str">
        <f t="shared" si="34"/>
        <v>1188121173외주2</v>
      </c>
      <c r="B754" s="37">
        <v>1188121173</v>
      </c>
      <c r="C754" s="59" t="s">
        <v>671</v>
      </c>
      <c r="D754" s="59" t="s">
        <v>672</v>
      </c>
      <c r="E754" s="59" t="s">
        <v>42</v>
      </c>
      <c r="F754" s="60" t="str">
        <f t="shared" si="35"/>
        <v>외주</v>
      </c>
      <c r="G754" s="61" t="s">
        <v>31</v>
      </c>
      <c r="H754" s="62">
        <v>482</v>
      </c>
      <c r="I754" s="33" t="s">
        <v>673</v>
      </c>
      <c r="J754" s="33" t="s">
        <v>674</v>
      </c>
      <c r="K754" s="33" t="s">
        <v>3087</v>
      </c>
      <c r="L754" s="41">
        <v>3</v>
      </c>
      <c r="M754" s="38" t="s">
        <v>34</v>
      </c>
      <c r="N754" s="63">
        <v>2</v>
      </c>
      <c r="O754" s="64">
        <f>IF(B754&gt;0,_xlfn.COUNTIFS($B$24:B754,B754,$H$24:H754,H754),"")</f>
        <v>2</v>
      </c>
      <c r="P754" s="65"/>
      <c r="Q754" s="66" t="str">
        <f t="shared" si="36"/>
        <v>등록</v>
      </c>
      <c r="R754" s="34" t="s">
        <v>52</v>
      </c>
      <c r="S754" s="30"/>
    </row>
    <row r="755" spans="1:19" ht="17.25" customHeight="1" hidden="1" outlineLevel="1">
      <c r="A755" s="58" t="str">
        <f t="shared" si="34"/>
        <v>1188121173외주3</v>
      </c>
      <c r="B755" s="37">
        <v>1188121173</v>
      </c>
      <c r="C755" s="59" t="s">
        <v>671</v>
      </c>
      <c r="D755" s="59" t="s">
        <v>672</v>
      </c>
      <c r="E755" s="59" t="s">
        <v>43</v>
      </c>
      <c r="F755" s="60" t="str">
        <f t="shared" si="35"/>
        <v>외주</v>
      </c>
      <c r="G755" s="61" t="s">
        <v>31</v>
      </c>
      <c r="H755" s="62">
        <v>482</v>
      </c>
      <c r="I755" s="33" t="s">
        <v>673</v>
      </c>
      <c r="J755" s="33" t="s">
        <v>674</v>
      </c>
      <c r="K755" s="33" t="s">
        <v>3087</v>
      </c>
      <c r="L755" s="41">
        <v>3</v>
      </c>
      <c r="M755" s="38" t="s">
        <v>34</v>
      </c>
      <c r="N755" s="63">
        <v>3</v>
      </c>
      <c r="O755" s="64">
        <f>IF(B755&gt;0,_xlfn.COUNTIFS($B$24:B755,B755,$H$24:H755,H755),"")</f>
        <v>3</v>
      </c>
      <c r="P755" s="65"/>
      <c r="Q755" s="66" t="str">
        <f t="shared" si="36"/>
        <v>등록</v>
      </c>
      <c r="R755" s="34" t="s">
        <v>52</v>
      </c>
      <c r="S755" s="30"/>
    </row>
    <row r="756" spans="1:19" ht="17.25" customHeight="1" hidden="1" outlineLevel="1">
      <c r="A756" s="58" t="str">
        <f t="shared" si="34"/>
        <v>1138151589외주1</v>
      </c>
      <c r="B756" s="37">
        <v>1138151589</v>
      </c>
      <c r="C756" s="59" t="s">
        <v>1130</v>
      </c>
      <c r="D756" s="59" t="s">
        <v>1131</v>
      </c>
      <c r="E756" s="59" t="s">
        <v>130</v>
      </c>
      <c r="F756" s="60" t="str">
        <f t="shared" si="35"/>
        <v>외주</v>
      </c>
      <c r="G756" s="61" t="s">
        <v>31</v>
      </c>
      <c r="H756" s="62">
        <v>483</v>
      </c>
      <c r="I756" s="33" t="s">
        <v>1132</v>
      </c>
      <c r="J756" s="33" t="s">
        <v>1133</v>
      </c>
      <c r="K756" s="33" t="s">
        <v>1858</v>
      </c>
      <c r="L756" s="41">
        <v>2</v>
      </c>
      <c r="M756" s="38" t="s">
        <v>34</v>
      </c>
      <c r="N756" s="63">
        <v>1</v>
      </c>
      <c r="O756" s="64">
        <f>IF(B756&gt;0,_xlfn.COUNTIFS($B$24:B756,B756,$H$24:H756,H756),"")</f>
        <v>1</v>
      </c>
      <c r="P756" s="65"/>
      <c r="Q756" s="66" t="str">
        <f t="shared" si="36"/>
        <v>등록</v>
      </c>
      <c r="R756" s="34" t="s">
        <v>36</v>
      </c>
      <c r="S756" s="30"/>
    </row>
    <row r="757" spans="1:19" ht="17.25" customHeight="1" hidden="1" outlineLevel="1">
      <c r="A757" s="58" t="str">
        <f t="shared" si="34"/>
        <v>1138151589외주2</v>
      </c>
      <c r="B757" s="37">
        <v>1138151589</v>
      </c>
      <c r="C757" s="59" t="s">
        <v>1130</v>
      </c>
      <c r="D757" s="59" t="s">
        <v>1131</v>
      </c>
      <c r="E757" s="59" t="s">
        <v>74</v>
      </c>
      <c r="F757" s="60" t="str">
        <f t="shared" si="35"/>
        <v>외주</v>
      </c>
      <c r="G757" s="61" t="s">
        <v>31</v>
      </c>
      <c r="H757" s="62">
        <v>483</v>
      </c>
      <c r="I757" s="33" t="s">
        <v>1132</v>
      </c>
      <c r="J757" s="33" t="s">
        <v>1133</v>
      </c>
      <c r="K757" s="33" t="s">
        <v>1858</v>
      </c>
      <c r="L757" s="41">
        <v>2</v>
      </c>
      <c r="M757" s="38" t="s">
        <v>34</v>
      </c>
      <c r="N757" s="63">
        <v>2</v>
      </c>
      <c r="O757" s="64">
        <f>IF(B757&gt;0,_xlfn.COUNTIFS($B$24:B757,B757,$H$24:H757,H757),"")</f>
        <v>2</v>
      </c>
      <c r="P757" s="65"/>
      <c r="Q757" s="66" t="str">
        <f t="shared" si="36"/>
        <v>등록</v>
      </c>
      <c r="R757" s="34" t="s">
        <v>36</v>
      </c>
      <c r="S757" s="30"/>
    </row>
    <row r="758" spans="1:19" ht="17.25" customHeight="1" hidden="1" outlineLevel="1">
      <c r="A758" s="58" t="str">
        <f t="shared" si="34"/>
        <v>1058162163외주1</v>
      </c>
      <c r="B758" s="37">
        <v>1058162163</v>
      </c>
      <c r="C758" s="59" t="s">
        <v>622</v>
      </c>
      <c r="D758" s="59" t="s">
        <v>623</v>
      </c>
      <c r="E758" s="59" t="s">
        <v>39</v>
      </c>
      <c r="F758" s="60" t="str">
        <f t="shared" si="35"/>
        <v>외주</v>
      </c>
      <c r="G758" s="61" t="s">
        <v>31</v>
      </c>
      <c r="H758" s="62">
        <v>484</v>
      </c>
      <c r="I758" s="33" t="s">
        <v>624</v>
      </c>
      <c r="J758" s="33" t="s">
        <v>625</v>
      </c>
      <c r="K758" s="33" t="s">
        <v>3088</v>
      </c>
      <c r="L758" s="41">
        <v>3</v>
      </c>
      <c r="M758" s="38" t="s">
        <v>34</v>
      </c>
      <c r="N758" s="63">
        <v>1</v>
      </c>
      <c r="O758" s="64">
        <f>IF(B758&gt;0,_xlfn.COUNTIFS($B$24:B758,B758,$H$24:H758,H758),"")</f>
        <v>1</v>
      </c>
      <c r="P758" s="65"/>
      <c r="Q758" s="66" t="str">
        <f t="shared" si="36"/>
        <v>등록</v>
      </c>
      <c r="R758" s="34" t="s">
        <v>36</v>
      </c>
      <c r="S758" s="30"/>
    </row>
    <row r="759" spans="1:19" ht="17.25" customHeight="1" hidden="1" outlineLevel="1">
      <c r="A759" s="58" t="str">
        <f t="shared" si="34"/>
        <v>1058162163외주2</v>
      </c>
      <c r="B759" s="37">
        <v>1058162163</v>
      </c>
      <c r="C759" s="59" t="s">
        <v>622</v>
      </c>
      <c r="D759" s="59" t="s">
        <v>623</v>
      </c>
      <c r="E759" s="59" t="s">
        <v>42</v>
      </c>
      <c r="F759" s="60" t="str">
        <f t="shared" si="35"/>
        <v>외주</v>
      </c>
      <c r="G759" s="61" t="s">
        <v>31</v>
      </c>
      <c r="H759" s="62">
        <v>484</v>
      </c>
      <c r="I759" s="33" t="s">
        <v>624</v>
      </c>
      <c r="J759" s="33" t="s">
        <v>625</v>
      </c>
      <c r="K759" s="33" t="s">
        <v>3088</v>
      </c>
      <c r="L759" s="41">
        <v>3</v>
      </c>
      <c r="M759" s="38" t="s">
        <v>34</v>
      </c>
      <c r="N759" s="63">
        <v>2</v>
      </c>
      <c r="O759" s="64">
        <f>IF(B759&gt;0,_xlfn.COUNTIFS($B$24:B759,B759,$H$24:H759,H759),"")</f>
        <v>2</v>
      </c>
      <c r="P759" s="65"/>
      <c r="Q759" s="66" t="str">
        <f t="shared" si="36"/>
        <v>등록</v>
      </c>
      <c r="R759" s="34" t="s">
        <v>36</v>
      </c>
      <c r="S759" s="30"/>
    </row>
    <row r="760" spans="1:19" ht="17.25" customHeight="1" hidden="1" outlineLevel="1">
      <c r="A760" s="58" t="str">
        <f t="shared" si="34"/>
        <v>1058162163외주3</v>
      </c>
      <c r="B760" s="37">
        <v>1058162163</v>
      </c>
      <c r="C760" s="59" t="s">
        <v>622</v>
      </c>
      <c r="D760" s="59" t="s">
        <v>623</v>
      </c>
      <c r="E760" s="59" t="s">
        <v>247</v>
      </c>
      <c r="F760" s="60" t="str">
        <f t="shared" si="35"/>
        <v>외주</v>
      </c>
      <c r="G760" s="61" t="s">
        <v>31</v>
      </c>
      <c r="H760" s="62">
        <v>484</v>
      </c>
      <c r="I760" s="33" t="s">
        <v>624</v>
      </c>
      <c r="J760" s="33" t="s">
        <v>625</v>
      </c>
      <c r="K760" s="33" t="s">
        <v>3088</v>
      </c>
      <c r="L760" s="41">
        <v>3</v>
      </c>
      <c r="M760" s="38" t="s">
        <v>34</v>
      </c>
      <c r="N760" s="63">
        <v>3</v>
      </c>
      <c r="O760" s="64">
        <f>IF(B760&gt;0,_xlfn.COUNTIFS($B$24:B760,B760,$H$24:H760,H760),"")</f>
        <v>3</v>
      </c>
      <c r="P760" s="65"/>
      <c r="Q760" s="66" t="str">
        <f t="shared" si="36"/>
        <v>등록</v>
      </c>
      <c r="R760" s="34" t="s">
        <v>36</v>
      </c>
      <c r="S760" s="30"/>
    </row>
    <row r="761" spans="1:19" ht="17.25" customHeight="1" hidden="1" outlineLevel="1">
      <c r="A761" s="58" t="str">
        <f t="shared" si="34"/>
        <v>2028136156외주1</v>
      </c>
      <c r="B761" s="37">
        <v>2028136156</v>
      </c>
      <c r="C761" s="59" t="s">
        <v>3089</v>
      </c>
      <c r="D761" s="59" t="s">
        <v>3090</v>
      </c>
      <c r="E761" s="59" t="s">
        <v>30</v>
      </c>
      <c r="F761" s="60" t="str">
        <f t="shared" si="35"/>
        <v>외주</v>
      </c>
      <c r="G761" s="61" t="s">
        <v>31</v>
      </c>
      <c r="H761" s="62">
        <v>485</v>
      </c>
      <c r="I761" s="33" t="s">
        <v>3091</v>
      </c>
      <c r="J761" s="33" t="s">
        <v>3092</v>
      </c>
      <c r="K761" s="33" t="s">
        <v>3093</v>
      </c>
      <c r="L761" s="41">
        <v>2</v>
      </c>
      <c r="M761" s="38" t="s">
        <v>34</v>
      </c>
      <c r="N761" s="63">
        <v>1</v>
      </c>
      <c r="O761" s="64">
        <f>IF(B761&gt;0,_xlfn.COUNTIFS($B$24:B761,B761,$H$24:H761,H761),"")</f>
        <v>1</v>
      </c>
      <c r="P761" s="65"/>
      <c r="Q761" s="66" t="str">
        <f t="shared" si="36"/>
        <v>등록</v>
      </c>
      <c r="R761" s="34" t="s">
        <v>36</v>
      </c>
      <c r="S761" s="30"/>
    </row>
    <row r="762" spans="1:19" ht="17.25" customHeight="1" hidden="1" outlineLevel="1">
      <c r="A762" s="58" t="str">
        <f t="shared" si="34"/>
        <v>2028136156외주2</v>
      </c>
      <c r="B762" s="37">
        <v>2028136156</v>
      </c>
      <c r="C762" s="59" t="s">
        <v>3089</v>
      </c>
      <c r="D762" s="59" t="s">
        <v>3090</v>
      </c>
      <c r="E762" s="59" t="s">
        <v>35</v>
      </c>
      <c r="F762" s="60" t="str">
        <f t="shared" si="35"/>
        <v>외주</v>
      </c>
      <c r="G762" s="61" t="s">
        <v>31</v>
      </c>
      <c r="H762" s="62">
        <v>485</v>
      </c>
      <c r="I762" s="33" t="s">
        <v>3091</v>
      </c>
      <c r="J762" s="33" t="s">
        <v>3092</v>
      </c>
      <c r="K762" s="33" t="s">
        <v>3093</v>
      </c>
      <c r="L762" s="41">
        <v>2</v>
      </c>
      <c r="M762" s="38" t="s">
        <v>34</v>
      </c>
      <c r="N762" s="63">
        <v>2</v>
      </c>
      <c r="O762" s="64">
        <f>IF(B762&gt;0,_xlfn.COUNTIFS($B$24:B762,B762,$H$24:H762,H762),"")</f>
        <v>2</v>
      </c>
      <c r="P762" s="65"/>
      <c r="Q762" s="66" t="str">
        <f t="shared" si="36"/>
        <v>등록</v>
      </c>
      <c r="R762" s="34" t="s">
        <v>36</v>
      </c>
      <c r="S762" s="30"/>
    </row>
    <row r="763" spans="1:19" ht="17.25" customHeight="1" hidden="1" outlineLevel="1">
      <c r="A763" s="58" t="str">
        <f t="shared" si="34"/>
        <v>8718700999외주1</v>
      </c>
      <c r="B763" s="37">
        <v>8718700999</v>
      </c>
      <c r="C763" s="59" t="s">
        <v>1051</v>
      </c>
      <c r="D763" s="59" t="s">
        <v>1387</v>
      </c>
      <c r="E763" s="59" t="s">
        <v>139</v>
      </c>
      <c r="F763" s="60" t="str">
        <f t="shared" si="35"/>
        <v>외주</v>
      </c>
      <c r="G763" s="61" t="s">
        <v>31</v>
      </c>
      <c r="H763" s="62">
        <v>486</v>
      </c>
      <c r="I763" s="33" t="s">
        <v>1622</v>
      </c>
      <c r="J763" s="33" t="s">
        <v>1052</v>
      </c>
      <c r="K763" s="33" t="s">
        <v>3094</v>
      </c>
      <c r="L763" s="41">
        <v>2</v>
      </c>
      <c r="M763" s="38" t="s">
        <v>34</v>
      </c>
      <c r="N763" s="63">
        <v>1</v>
      </c>
      <c r="O763" s="64">
        <f>IF(B763&gt;0,_xlfn.COUNTIFS($B$24:B763,B763,$H$24:H763,H763),"")</f>
        <v>1</v>
      </c>
      <c r="P763" s="65"/>
      <c r="Q763" s="66" t="str">
        <f t="shared" si="36"/>
        <v>등록</v>
      </c>
      <c r="R763" s="34" t="s">
        <v>52</v>
      </c>
      <c r="S763" s="30"/>
    </row>
    <row r="764" spans="1:19" ht="17.25" customHeight="1" hidden="1" outlineLevel="1">
      <c r="A764" s="58" t="str">
        <f t="shared" si="34"/>
        <v>8718700999외주2</v>
      </c>
      <c r="B764" s="37">
        <v>8718700999</v>
      </c>
      <c r="C764" s="59" t="s">
        <v>1051</v>
      </c>
      <c r="D764" s="59" t="s">
        <v>1387</v>
      </c>
      <c r="E764" s="59" t="s">
        <v>140</v>
      </c>
      <c r="F764" s="60" t="str">
        <f t="shared" si="35"/>
        <v>외주</v>
      </c>
      <c r="G764" s="61" t="s">
        <v>31</v>
      </c>
      <c r="H764" s="62">
        <v>486</v>
      </c>
      <c r="I764" s="33" t="s">
        <v>1622</v>
      </c>
      <c r="J764" s="33" t="s">
        <v>1052</v>
      </c>
      <c r="K764" s="33" t="s">
        <v>3094</v>
      </c>
      <c r="L764" s="41">
        <v>2</v>
      </c>
      <c r="M764" s="38" t="s">
        <v>34</v>
      </c>
      <c r="N764" s="63">
        <v>2</v>
      </c>
      <c r="O764" s="64">
        <f>IF(B764&gt;0,_xlfn.COUNTIFS($B$24:B764,B764,$H$24:H764,H764),"")</f>
        <v>2</v>
      </c>
      <c r="P764" s="65"/>
      <c r="Q764" s="66" t="str">
        <f t="shared" si="36"/>
        <v>등록</v>
      </c>
      <c r="R764" s="34" t="s">
        <v>52</v>
      </c>
      <c r="S764" s="30"/>
    </row>
    <row r="765" spans="1:19" ht="17.25" customHeight="1" hidden="1" outlineLevel="1">
      <c r="A765" s="58" t="str">
        <f t="shared" si="34"/>
        <v>2138610414외주1</v>
      </c>
      <c r="B765" s="37">
        <v>2138610414</v>
      </c>
      <c r="C765" s="59" t="s">
        <v>987</v>
      </c>
      <c r="D765" s="59" t="s">
        <v>988</v>
      </c>
      <c r="E765" s="59" t="s">
        <v>138</v>
      </c>
      <c r="F765" s="60" t="str">
        <f t="shared" si="35"/>
        <v>외주</v>
      </c>
      <c r="G765" s="61" t="s">
        <v>31</v>
      </c>
      <c r="H765" s="62">
        <v>487</v>
      </c>
      <c r="I765" s="33" t="s">
        <v>989</v>
      </c>
      <c r="J765" s="33" t="s">
        <v>990</v>
      </c>
      <c r="K765" s="33" t="s">
        <v>3095</v>
      </c>
      <c r="L765" s="41">
        <v>1</v>
      </c>
      <c r="M765" s="38" t="s">
        <v>34</v>
      </c>
      <c r="N765" s="63">
        <v>1</v>
      </c>
      <c r="O765" s="64">
        <f>IF(B765&gt;0,_xlfn.COUNTIFS($B$24:B765,B765,$H$24:H765,H765),"")</f>
        <v>1</v>
      </c>
      <c r="P765" s="65"/>
      <c r="Q765" s="66" t="str">
        <f t="shared" si="36"/>
        <v>등록</v>
      </c>
      <c r="R765" s="34" t="s">
        <v>36</v>
      </c>
      <c r="S765" s="30"/>
    </row>
    <row r="766" spans="1:19" ht="17.25" customHeight="1" hidden="1" outlineLevel="1">
      <c r="A766" s="58" t="str">
        <f t="shared" si="34"/>
        <v>1208128825외주1</v>
      </c>
      <c r="B766" s="37">
        <v>1208128825</v>
      </c>
      <c r="C766" s="59" t="s">
        <v>548</v>
      </c>
      <c r="D766" s="59" t="s">
        <v>549</v>
      </c>
      <c r="E766" s="59" t="s">
        <v>138</v>
      </c>
      <c r="F766" s="60" t="str">
        <f t="shared" si="35"/>
        <v>외주</v>
      </c>
      <c r="G766" s="61" t="s">
        <v>44</v>
      </c>
      <c r="H766" s="62">
        <v>488</v>
      </c>
      <c r="I766" s="33" t="s">
        <v>550</v>
      </c>
      <c r="J766" s="33" t="s">
        <v>551</v>
      </c>
      <c r="K766" s="33" t="s">
        <v>3096</v>
      </c>
      <c r="L766" s="41">
        <v>1</v>
      </c>
      <c r="M766" s="38" t="s">
        <v>34</v>
      </c>
      <c r="N766" s="63">
        <v>1</v>
      </c>
      <c r="O766" s="64">
        <f>IF(B766&gt;0,_xlfn.COUNTIFS($B$24:B766,B766,$H$24:H766,H766),"")</f>
        <v>1</v>
      </c>
      <c r="P766" s="65"/>
      <c r="Q766" s="66" t="str">
        <f t="shared" si="36"/>
        <v>탈락</v>
      </c>
      <c r="R766" s="34" t="s">
        <v>45</v>
      </c>
      <c r="S766" s="30"/>
    </row>
    <row r="767" spans="1:19" ht="17.25" customHeight="1" hidden="1" outlineLevel="1">
      <c r="A767" s="58" t="str">
        <f t="shared" si="34"/>
        <v>2118620935외주1</v>
      </c>
      <c r="B767" s="37">
        <v>2118620935</v>
      </c>
      <c r="C767" s="59" t="s">
        <v>3097</v>
      </c>
      <c r="D767" s="59" t="s">
        <v>3098</v>
      </c>
      <c r="E767" s="59" t="s">
        <v>39</v>
      </c>
      <c r="F767" s="60" t="str">
        <f t="shared" si="35"/>
        <v>외주</v>
      </c>
      <c r="G767" s="61" t="s">
        <v>31</v>
      </c>
      <c r="H767" s="62">
        <v>489</v>
      </c>
      <c r="I767" s="33" t="s">
        <v>3099</v>
      </c>
      <c r="J767" s="33" t="s">
        <v>3100</v>
      </c>
      <c r="K767" s="33" t="s">
        <v>3101</v>
      </c>
      <c r="L767" s="41">
        <v>3</v>
      </c>
      <c r="M767" s="38" t="s">
        <v>34</v>
      </c>
      <c r="N767" s="63">
        <v>1</v>
      </c>
      <c r="O767" s="64">
        <f>IF(B767&gt;0,_xlfn.COUNTIFS($B$24:B767,B767,$H$24:H767,H767),"")</f>
        <v>1</v>
      </c>
      <c r="P767" s="65"/>
      <c r="Q767" s="66" t="str">
        <f t="shared" si="36"/>
        <v>등록</v>
      </c>
      <c r="R767" s="34" t="s">
        <v>36</v>
      </c>
      <c r="S767" s="30"/>
    </row>
    <row r="768" spans="1:19" ht="17.25" customHeight="1" hidden="1" outlineLevel="1">
      <c r="A768" s="58" t="str">
        <f t="shared" si="34"/>
        <v>2118620935외주2</v>
      </c>
      <c r="B768" s="37">
        <v>2118620935</v>
      </c>
      <c r="C768" s="59" t="s">
        <v>3097</v>
      </c>
      <c r="D768" s="59" t="s">
        <v>3098</v>
      </c>
      <c r="E768" s="59" t="s">
        <v>42</v>
      </c>
      <c r="F768" s="60" t="str">
        <f t="shared" si="35"/>
        <v>외주</v>
      </c>
      <c r="G768" s="61" t="s">
        <v>31</v>
      </c>
      <c r="H768" s="62">
        <v>489</v>
      </c>
      <c r="I768" s="33" t="s">
        <v>3099</v>
      </c>
      <c r="J768" s="33" t="s">
        <v>3100</v>
      </c>
      <c r="K768" s="33" t="s">
        <v>3101</v>
      </c>
      <c r="L768" s="41">
        <v>3</v>
      </c>
      <c r="M768" s="38" t="s">
        <v>34</v>
      </c>
      <c r="N768" s="63">
        <v>2</v>
      </c>
      <c r="O768" s="64">
        <f>IF(B768&gt;0,_xlfn.COUNTIFS($B$24:B768,B768,$H$24:H768,H768),"")</f>
        <v>2</v>
      </c>
      <c r="P768" s="65"/>
      <c r="Q768" s="66" t="str">
        <f t="shared" si="36"/>
        <v>등록</v>
      </c>
      <c r="R768" s="34" t="s">
        <v>36</v>
      </c>
      <c r="S768" s="30"/>
    </row>
    <row r="769" spans="1:19" ht="17.25" customHeight="1" hidden="1" outlineLevel="1">
      <c r="A769" s="58" t="str">
        <f t="shared" si="34"/>
        <v>2118620935외주3</v>
      </c>
      <c r="B769" s="37">
        <v>2118620935</v>
      </c>
      <c r="C769" s="59" t="s">
        <v>3097</v>
      </c>
      <c r="D769" s="59" t="s">
        <v>3098</v>
      </c>
      <c r="E769" s="59" t="s">
        <v>247</v>
      </c>
      <c r="F769" s="60" t="str">
        <f t="shared" si="35"/>
        <v>외주</v>
      </c>
      <c r="G769" s="61" t="s">
        <v>31</v>
      </c>
      <c r="H769" s="62">
        <v>489</v>
      </c>
      <c r="I769" s="33" t="s">
        <v>3099</v>
      </c>
      <c r="J769" s="33" t="s">
        <v>3100</v>
      </c>
      <c r="K769" s="33" t="s">
        <v>3101</v>
      </c>
      <c r="L769" s="41">
        <v>3</v>
      </c>
      <c r="M769" s="38" t="s">
        <v>34</v>
      </c>
      <c r="N769" s="63">
        <v>3</v>
      </c>
      <c r="O769" s="64">
        <f>IF(B769&gt;0,_xlfn.COUNTIFS($B$24:B769,B769,$H$24:H769,H769),"")</f>
        <v>3</v>
      </c>
      <c r="P769" s="65"/>
      <c r="Q769" s="66" t="str">
        <f t="shared" si="36"/>
        <v>등록</v>
      </c>
      <c r="R769" s="34" t="s">
        <v>36</v>
      </c>
      <c r="S769" s="30"/>
    </row>
    <row r="770" spans="1:19" ht="17.25" customHeight="1" hidden="1" outlineLevel="1">
      <c r="A770" s="58" t="str">
        <f t="shared" si="34"/>
        <v>5028109151외주1</v>
      </c>
      <c r="B770" s="37">
        <v>5028109151</v>
      </c>
      <c r="C770" s="59" t="s">
        <v>1244</v>
      </c>
      <c r="D770" s="59" t="s">
        <v>1406</v>
      </c>
      <c r="E770" s="59" t="s">
        <v>35</v>
      </c>
      <c r="F770" s="60" t="str">
        <f t="shared" si="35"/>
        <v>외주</v>
      </c>
      <c r="G770" s="61" t="s">
        <v>44</v>
      </c>
      <c r="H770" s="62">
        <v>490</v>
      </c>
      <c r="I770" s="33" t="s">
        <v>1659</v>
      </c>
      <c r="J770" s="33" t="s">
        <v>1660</v>
      </c>
      <c r="K770" s="33" t="s">
        <v>3102</v>
      </c>
      <c r="L770" s="41">
        <v>2</v>
      </c>
      <c r="M770" s="38" t="s">
        <v>34</v>
      </c>
      <c r="N770" s="63">
        <v>1</v>
      </c>
      <c r="O770" s="64">
        <f>IF(B770&gt;0,_xlfn.COUNTIFS($B$24:B770,B770,$H$24:H770,H770),"")</f>
        <v>1</v>
      </c>
      <c r="P770" s="65"/>
      <c r="Q770" s="66" t="str">
        <f t="shared" si="36"/>
        <v>탈락</v>
      </c>
      <c r="R770" s="34" t="s">
        <v>45</v>
      </c>
      <c r="S770" s="30"/>
    </row>
    <row r="771" spans="1:19" ht="17.25" customHeight="1" hidden="1" outlineLevel="1">
      <c r="A771" s="58" t="str">
        <f t="shared" si="34"/>
        <v>5028109151외주2</v>
      </c>
      <c r="B771" s="37">
        <v>5028109151</v>
      </c>
      <c r="C771" s="59" t="s">
        <v>1244</v>
      </c>
      <c r="D771" s="59" t="s">
        <v>1406</v>
      </c>
      <c r="E771" s="59" t="s">
        <v>43</v>
      </c>
      <c r="F771" s="60" t="str">
        <f t="shared" si="35"/>
        <v>외주</v>
      </c>
      <c r="G771" s="61" t="s">
        <v>44</v>
      </c>
      <c r="H771" s="62">
        <v>490</v>
      </c>
      <c r="I771" s="33" t="s">
        <v>1659</v>
      </c>
      <c r="J771" s="33" t="s">
        <v>1660</v>
      </c>
      <c r="K771" s="33" t="s">
        <v>3102</v>
      </c>
      <c r="L771" s="41">
        <v>2</v>
      </c>
      <c r="M771" s="38" t="s">
        <v>34</v>
      </c>
      <c r="N771" s="63">
        <v>2</v>
      </c>
      <c r="O771" s="64">
        <f>IF(B771&gt;0,_xlfn.COUNTIFS($B$24:B771,B771,$H$24:H771,H771),"")</f>
        <v>2</v>
      </c>
      <c r="P771" s="65"/>
      <c r="Q771" s="66" t="str">
        <f t="shared" si="36"/>
        <v>탈락</v>
      </c>
      <c r="R771" s="34" t="s">
        <v>45</v>
      </c>
      <c r="S771" s="30"/>
    </row>
    <row r="772" spans="1:19" ht="17.25" customHeight="1" hidden="1" outlineLevel="1">
      <c r="A772" s="58" t="str">
        <f t="shared" si="34"/>
        <v>2148702684외주1</v>
      </c>
      <c r="B772" s="37">
        <v>2148702684</v>
      </c>
      <c r="C772" s="59" t="s">
        <v>3103</v>
      </c>
      <c r="D772" s="59" t="s">
        <v>3104</v>
      </c>
      <c r="E772" s="59" t="s">
        <v>209</v>
      </c>
      <c r="F772" s="60" t="str">
        <f t="shared" si="35"/>
        <v>외주</v>
      </c>
      <c r="G772" s="61" t="s">
        <v>31</v>
      </c>
      <c r="H772" s="62">
        <v>491</v>
      </c>
      <c r="I772" s="33" t="s">
        <v>3105</v>
      </c>
      <c r="J772" s="33" t="s">
        <v>3106</v>
      </c>
      <c r="K772" s="33" t="s">
        <v>3107</v>
      </c>
      <c r="L772" s="41">
        <v>2</v>
      </c>
      <c r="M772" s="38" t="s">
        <v>34</v>
      </c>
      <c r="N772" s="63">
        <v>1</v>
      </c>
      <c r="O772" s="64">
        <f>IF(B772&gt;0,_xlfn.COUNTIFS($B$24:B772,B772,$H$24:H772,H772),"")</f>
        <v>1</v>
      </c>
      <c r="P772" s="65"/>
      <c r="Q772" s="66" t="str">
        <f t="shared" si="36"/>
        <v>등록</v>
      </c>
      <c r="R772" s="34" t="s">
        <v>36</v>
      </c>
      <c r="S772" s="30"/>
    </row>
    <row r="773" spans="1:19" ht="17.25" customHeight="1" hidden="1" outlineLevel="1">
      <c r="A773" s="58" t="str">
        <f t="shared" si="34"/>
        <v>2148702684외주2</v>
      </c>
      <c r="B773" s="37">
        <v>2148702684</v>
      </c>
      <c r="C773" s="59" t="s">
        <v>3103</v>
      </c>
      <c r="D773" s="59" t="s">
        <v>3104</v>
      </c>
      <c r="E773" s="59" t="s">
        <v>90</v>
      </c>
      <c r="F773" s="60" t="str">
        <f t="shared" si="35"/>
        <v>외주</v>
      </c>
      <c r="G773" s="61" t="s">
        <v>31</v>
      </c>
      <c r="H773" s="62">
        <v>491</v>
      </c>
      <c r="I773" s="33" t="s">
        <v>3105</v>
      </c>
      <c r="J773" s="33" t="s">
        <v>3106</v>
      </c>
      <c r="K773" s="33" t="s">
        <v>3107</v>
      </c>
      <c r="L773" s="41">
        <v>2</v>
      </c>
      <c r="M773" s="38" t="s">
        <v>34</v>
      </c>
      <c r="N773" s="63">
        <v>2</v>
      </c>
      <c r="O773" s="64">
        <f>IF(B773&gt;0,_xlfn.COUNTIFS($B$24:B773,B773,$H$24:H773,H773),"")</f>
        <v>2</v>
      </c>
      <c r="P773" s="65"/>
      <c r="Q773" s="66" t="str">
        <f t="shared" si="36"/>
        <v>등록</v>
      </c>
      <c r="R773" s="34" t="s">
        <v>36</v>
      </c>
      <c r="S773" s="30"/>
    </row>
    <row r="774" spans="1:19" ht="17.25" customHeight="1" hidden="1" outlineLevel="1">
      <c r="A774" s="58" t="str">
        <f t="shared" si="34"/>
        <v>1148171782외주1</v>
      </c>
      <c r="B774" s="37">
        <v>1148171782</v>
      </c>
      <c r="C774" s="59" t="s">
        <v>3108</v>
      </c>
      <c r="D774" s="59" t="s">
        <v>3109</v>
      </c>
      <c r="E774" s="59" t="s">
        <v>257</v>
      </c>
      <c r="F774" s="60" t="str">
        <f t="shared" si="35"/>
        <v>외주</v>
      </c>
      <c r="G774" s="61" t="s">
        <v>44</v>
      </c>
      <c r="H774" s="62">
        <v>492</v>
      </c>
      <c r="I774" s="33" t="s">
        <v>3110</v>
      </c>
      <c r="J774" s="33" t="s">
        <v>3111</v>
      </c>
      <c r="K774" s="33" t="s">
        <v>3112</v>
      </c>
      <c r="L774" s="41">
        <v>1</v>
      </c>
      <c r="M774" s="38" t="s">
        <v>34</v>
      </c>
      <c r="N774" s="63">
        <v>1</v>
      </c>
      <c r="O774" s="64">
        <f>IF(B774&gt;0,_xlfn.COUNTIFS($B$24:B774,B774,$H$24:H774,H774),"")</f>
        <v>1</v>
      </c>
      <c r="P774" s="65"/>
      <c r="Q774" s="66" t="str">
        <f t="shared" si="36"/>
        <v>탈락</v>
      </c>
      <c r="R774" s="34" t="s">
        <v>45</v>
      </c>
      <c r="S774" s="30"/>
    </row>
    <row r="775" spans="1:19" ht="17.25" customHeight="1" hidden="1" outlineLevel="1">
      <c r="A775" s="58" t="str">
        <f t="shared" si="34"/>
        <v>2088115241외주1</v>
      </c>
      <c r="B775" s="37">
        <v>2088115241</v>
      </c>
      <c r="C775" s="59" t="s">
        <v>786</v>
      </c>
      <c r="D775" s="59" t="s">
        <v>787</v>
      </c>
      <c r="E775" s="59" t="s">
        <v>42</v>
      </c>
      <c r="F775" s="60" t="str">
        <f t="shared" si="35"/>
        <v>외주</v>
      </c>
      <c r="G775" s="61" t="s">
        <v>44</v>
      </c>
      <c r="H775" s="62">
        <v>493</v>
      </c>
      <c r="I775" s="33" t="s">
        <v>788</v>
      </c>
      <c r="J775" s="33" t="s">
        <v>789</v>
      </c>
      <c r="K775" s="33" t="s">
        <v>3113</v>
      </c>
      <c r="L775" s="41">
        <v>1</v>
      </c>
      <c r="M775" s="38" t="s">
        <v>34</v>
      </c>
      <c r="N775" s="63">
        <v>1</v>
      </c>
      <c r="O775" s="64">
        <f>IF(B775&gt;0,_xlfn.COUNTIFS($B$24:B775,B775,$H$24:H775,H775),"")</f>
        <v>1</v>
      </c>
      <c r="P775" s="65"/>
      <c r="Q775" s="66" t="str">
        <f t="shared" si="36"/>
        <v>탈락</v>
      </c>
      <c r="R775" s="34" t="s">
        <v>45</v>
      </c>
      <c r="S775" s="30"/>
    </row>
    <row r="776" spans="1:19" ht="17.25" customHeight="1" hidden="1" outlineLevel="1">
      <c r="A776" s="58" t="str">
        <f t="shared" si="34"/>
        <v>5068115510외주1</v>
      </c>
      <c r="B776" s="37">
        <v>5068115510</v>
      </c>
      <c r="C776" s="59" t="s">
        <v>1021</v>
      </c>
      <c r="D776" s="59" t="s">
        <v>3114</v>
      </c>
      <c r="E776" s="59" t="s">
        <v>35</v>
      </c>
      <c r="F776" s="60" t="str">
        <f t="shared" si="35"/>
        <v>외주</v>
      </c>
      <c r="G776" s="61" t="s">
        <v>31</v>
      </c>
      <c r="H776" s="62">
        <v>494</v>
      </c>
      <c r="I776" s="33" t="s">
        <v>1022</v>
      </c>
      <c r="J776" s="33" t="s">
        <v>1023</v>
      </c>
      <c r="K776" s="33" t="s">
        <v>3115</v>
      </c>
      <c r="L776" s="41">
        <v>1</v>
      </c>
      <c r="M776" s="38" t="s">
        <v>34</v>
      </c>
      <c r="N776" s="63">
        <v>1</v>
      </c>
      <c r="O776" s="64">
        <f>IF(B776&gt;0,_xlfn.COUNTIFS($B$24:B776,B776,$H$24:H776,H776),"")</f>
        <v>1</v>
      </c>
      <c r="P776" s="65"/>
      <c r="Q776" s="66" t="str">
        <f t="shared" si="36"/>
        <v>등록</v>
      </c>
      <c r="R776" s="34" t="s">
        <v>52</v>
      </c>
      <c r="S776" s="30"/>
    </row>
    <row r="777" spans="1:19" ht="17.25" customHeight="1" hidden="1" outlineLevel="1">
      <c r="A777" s="58" t="str">
        <f t="shared" si="34"/>
        <v>1358194818외주1</v>
      </c>
      <c r="B777" s="37">
        <v>1358194818</v>
      </c>
      <c r="C777" s="59" t="s">
        <v>3116</v>
      </c>
      <c r="D777" s="59" t="s">
        <v>3117</v>
      </c>
      <c r="E777" s="59" t="s">
        <v>1322</v>
      </c>
      <c r="F777" s="60" t="str">
        <f t="shared" si="35"/>
        <v>외주</v>
      </c>
      <c r="G777" s="61" t="s">
        <v>31</v>
      </c>
      <c r="H777" s="62">
        <v>495</v>
      </c>
      <c r="I777" s="33" t="s">
        <v>3118</v>
      </c>
      <c r="J777" s="33" t="s">
        <v>3119</v>
      </c>
      <c r="K777" s="33" t="s">
        <v>3120</v>
      </c>
      <c r="L777" s="41">
        <v>1</v>
      </c>
      <c r="M777" s="38" t="s">
        <v>34</v>
      </c>
      <c r="N777" s="63">
        <v>1</v>
      </c>
      <c r="O777" s="64">
        <f>IF(B777&gt;0,_xlfn.COUNTIFS($B$24:B777,B777,$H$24:H777,H777),"")</f>
        <v>1</v>
      </c>
      <c r="P777" s="65"/>
      <c r="Q777" s="66" t="str">
        <f t="shared" si="36"/>
        <v>등록</v>
      </c>
      <c r="R777" s="34" t="s">
        <v>36</v>
      </c>
      <c r="S777" s="30"/>
    </row>
    <row r="778" spans="1:19" ht="17.25" customHeight="1" hidden="1" outlineLevel="1">
      <c r="A778" s="58" t="str">
        <f t="shared" si="34"/>
        <v>1378153564외주1</v>
      </c>
      <c r="B778" s="37">
        <v>1378153564</v>
      </c>
      <c r="C778" s="59" t="s">
        <v>3121</v>
      </c>
      <c r="D778" s="59" t="s">
        <v>3122</v>
      </c>
      <c r="E778" s="59" t="s">
        <v>35</v>
      </c>
      <c r="F778" s="60" t="str">
        <f t="shared" si="35"/>
        <v>외주</v>
      </c>
      <c r="G778" s="61" t="s">
        <v>44</v>
      </c>
      <c r="H778" s="62">
        <v>496</v>
      </c>
      <c r="I778" s="33" t="s">
        <v>3123</v>
      </c>
      <c r="J778" s="33" t="s">
        <v>3124</v>
      </c>
      <c r="K778" s="33" t="s">
        <v>3125</v>
      </c>
      <c r="L778" s="41">
        <v>1</v>
      </c>
      <c r="M778" s="38" t="s">
        <v>34</v>
      </c>
      <c r="N778" s="63">
        <v>1</v>
      </c>
      <c r="O778" s="64">
        <f>IF(B778&gt;0,_xlfn.COUNTIFS($B$24:B778,B778,$H$24:H778,H778),"")</f>
        <v>1</v>
      </c>
      <c r="P778" s="65"/>
      <c r="Q778" s="66" t="str">
        <f t="shared" si="36"/>
        <v>탈락</v>
      </c>
      <c r="R778" s="34" t="s">
        <v>45</v>
      </c>
      <c r="S778" s="30"/>
    </row>
    <row r="779" spans="1:19" ht="17.25" customHeight="1" hidden="1" outlineLevel="1">
      <c r="A779" s="58" t="str">
        <f t="shared" si="34"/>
        <v>6098166773외주1</v>
      </c>
      <c r="B779" s="37">
        <v>6098166773</v>
      </c>
      <c r="C779" s="59" t="s">
        <v>3126</v>
      </c>
      <c r="D779" s="59" t="s">
        <v>3127</v>
      </c>
      <c r="E779" s="59" t="s">
        <v>94</v>
      </c>
      <c r="F779" s="60" t="str">
        <f t="shared" si="35"/>
        <v>외주</v>
      </c>
      <c r="G779" s="61" t="s">
        <v>31</v>
      </c>
      <c r="H779" s="62">
        <v>497</v>
      </c>
      <c r="I779" s="33" t="s">
        <v>3128</v>
      </c>
      <c r="J779" s="33" t="s">
        <v>3129</v>
      </c>
      <c r="K779" s="33" t="s">
        <v>3130</v>
      </c>
      <c r="L779" s="41">
        <v>1</v>
      </c>
      <c r="M779" s="38" t="s">
        <v>34</v>
      </c>
      <c r="N779" s="63">
        <v>1</v>
      </c>
      <c r="O779" s="64">
        <f>IF(B779&gt;0,_xlfn.COUNTIFS($B$24:B779,B779,$H$24:H779,H779),"")</f>
        <v>1</v>
      </c>
      <c r="P779" s="65"/>
      <c r="Q779" s="66" t="str">
        <f t="shared" si="36"/>
        <v>등록</v>
      </c>
      <c r="R779" s="34" t="s">
        <v>52</v>
      </c>
      <c r="S779" s="30"/>
    </row>
    <row r="780" spans="1:19" ht="17.25" customHeight="1" hidden="1" outlineLevel="1">
      <c r="A780" s="58" t="str">
        <f t="shared" si="34"/>
        <v>4108179891외주1</v>
      </c>
      <c r="B780" s="37">
        <v>4108179891</v>
      </c>
      <c r="C780" s="59" t="s">
        <v>3131</v>
      </c>
      <c r="D780" s="59" t="s">
        <v>3132</v>
      </c>
      <c r="E780" s="59" t="s">
        <v>166</v>
      </c>
      <c r="F780" s="60" t="str">
        <f t="shared" si="35"/>
        <v>외주</v>
      </c>
      <c r="G780" s="61" t="s">
        <v>31</v>
      </c>
      <c r="H780" s="62">
        <v>498</v>
      </c>
      <c r="I780" s="33" t="s">
        <v>3133</v>
      </c>
      <c r="J780" s="33" t="s">
        <v>3134</v>
      </c>
      <c r="K780" s="33" t="s">
        <v>3135</v>
      </c>
      <c r="L780" s="41">
        <v>1</v>
      </c>
      <c r="M780" s="38" t="s">
        <v>34</v>
      </c>
      <c r="N780" s="63">
        <v>1</v>
      </c>
      <c r="O780" s="64">
        <f>IF(B780&gt;0,_xlfn.COUNTIFS($B$24:B780,B780,$H$24:H780,H780),"")</f>
        <v>1</v>
      </c>
      <c r="P780" s="65"/>
      <c r="Q780" s="66" t="str">
        <f t="shared" si="36"/>
        <v>등록</v>
      </c>
      <c r="R780" s="34" t="s">
        <v>52</v>
      </c>
      <c r="S780" s="30"/>
    </row>
    <row r="781" spans="1:19" ht="17.25" customHeight="1" hidden="1" outlineLevel="1">
      <c r="A781" s="58" t="str">
        <f t="shared" si="34"/>
        <v>5028633729외주1</v>
      </c>
      <c r="B781" s="37">
        <v>5028633729</v>
      </c>
      <c r="C781" s="59" t="s">
        <v>1259</v>
      </c>
      <c r="D781" s="59" t="s">
        <v>1422</v>
      </c>
      <c r="E781" s="59" t="s">
        <v>117</v>
      </c>
      <c r="F781" s="60" t="str">
        <f t="shared" si="35"/>
        <v>외주</v>
      </c>
      <c r="G781" s="61" t="s">
        <v>44</v>
      </c>
      <c r="H781" s="62">
        <v>499</v>
      </c>
      <c r="I781" s="33" t="s">
        <v>1688</v>
      </c>
      <c r="J781" s="33" t="s">
        <v>1689</v>
      </c>
      <c r="K781" s="33" t="s">
        <v>3136</v>
      </c>
      <c r="L781" s="41">
        <v>1</v>
      </c>
      <c r="M781" s="38" t="s">
        <v>34</v>
      </c>
      <c r="N781" s="63">
        <v>1</v>
      </c>
      <c r="O781" s="64">
        <f>IF(B781&gt;0,_xlfn.COUNTIFS($B$24:B781,B781,$H$24:H781,H781),"")</f>
        <v>1</v>
      </c>
      <c r="P781" s="65"/>
      <c r="Q781" s="66" t="str">
        <f t="shared" si="36"/>
        <v>탈락</v>
      </c>
      <c r="R781" s="34" t="s">
        <v>45</v>
      </c>
      <c r="S781" s="30"/>
    </row>
    <row r="782" spans="1:19" ht="17.25" customHeight="1" hidden="1" outlineLevel="1">
      <c r="A782" s="58" t="str">
        <f t="shared" si="34"/>
        <v>1243873501외주1</v>
      </c>
      <c r="B782" s="37">
        <v>1243873501</v>
      </c>
      <c r="C782" s="59" t="s">
        <v>3137</v>
      </c>
      <c r="D782" s="59" t="s">
        <v>3138</v>
      </c>
      <c r="E782" s="59" t="s">
        <v>39</v>
      </c>
      <c r="F782" s="60" t="str">
        <f t="shared" si="35"/>
        <v>외주</v>
      </c>
      <c r="G782" s="61" t="s">
        <v>31</v>
      </c>
      <c r="H782" s="62">
        <v>500</v>
      </c>
      <c r="I782" s="33" t="s">
        <v>3139</v>
      </c>
      <c r="J782" s="33" t="s">
        <v>3140</v>
      </c>
      <c r="K782" s="33" t="s">
        <v>3141</v>
      </c>
      <c r="L782" s="41">
        <v>3</v>
      </c>
      <c r="M782" s="38" t="s">
        <v>34</v>
      </c>
      <c r="N782" s="63">
        <v>1</v>
      </c>
      <c r="O782" s="64">
        <f>IF(B782&gt;0,_xlfn.COUNTIFS($B$24:B782,B782,$H$24:H782,H782),"")</f>
        <v>1</v>
      </c>
      <c r="P782" s="65"/>
      <c r="Q782" s="66" t="str">
        <f t="shared" si="36"/>
        <v>등록</v>
      </c>
      <c r="R782" s="34" t="s">
        <v>36</v>
      </c>
      <c r="S782" s="30"/>
    </row>
    <row r="783" spans="1:19" ht="17.25" customHeight="1" hidden="1" outlineLevel="1">
      <c r="A783" s="58" t="str">
        <f t="shared" si="34"/>
        <v>1243873501외주2</v>
      </c>
      <c r="B783" s="37">
        <v>1243873501</v>
      </c>
      <c r="C783" s="59" t="s">
        <v>3137</v>
      </c>
      <c r="D783" s="59" t="s">
        <v>3138</v>
      </c>
      <c r="E783" s="59" t="s">
        <v>210</v>
      </c>
      <c r="F783" s="60" t="str">
        <f t="shared" si="35"/>
        <v>외주</v>
      </c>
      <c r="G783" s="61" t="s">
        <v>31</v>
      </c>
      <c r="H783" s="62">
        <v>500</v>
      </c>
      <c r="I783" s="33" t="s">
        <v>3139</v>
      </c>
      <c r="J783" s="33" t="s">
        <v>3140</v>
      </c>
      <c r="K783" s="33" t="s">
        <v>3141</v>
      </c>
      <c r="L783" s="41">
        <v>3</v>
      </c>
      <c r="M783" s="38" t="s">
        <v>34</v>
      </c>
      <c r="N783" s="63">
        <v>2</v>
      </c>
      <c r="O783" s="64">
        <f>IF(B783&gt;0,_xlfn.COUNTIFS($B$24:B783,B783,$H$24:H783,H783),"")</f>
        <v>2</v>
      </c>
      <c r="P783" s="65"/>
      <c r="Q783" s="66" t="str">
        <f t="shared" si="36"/>
        <v>등록</v>
      </c>
      <c r="R783" s="34" t="s">
        <v>36</v>
      </c>
      <c r="S783" s="30"/>
    </row>
    <row r="784" spans="1:19" ht="17.25" customHeight="1" hidden="1" outlineLevel="1">
      <c r="A784" s="58" t="str">
        <f t="shared" si="34"/>
        <v>1243873501외주3</v>
      </c>
      <c r="B784" s="37">
        <v>1243873501</v>
      </c>
      <c r="C784" s="59" t="s">
        <v>3137</v>
      </c>
      <c r="D784" s="59" t="s">
        <v>3138</v>
      </c>
      <c r="E784" s="59" t="s">
        <v>247</v>
      </c>
      <c r="F784" s="60" t="str">
        <f t="shared" si="35"/>
        <v>외주</v>
      </c>
      <c r="G784" s="61" t="s">
        <v>31</v>
      </c>
      <c r="H784" s="62">
        <v>500</v>
      </c>
      <c r="I784" s="33" t="s">
        <v>3139</v>
      </c>
      <c r="J784" s="33" t="s">
        <v>3140</v>
      </c>
      <c r="K784" s="33" t="s">
        <v>3141</v>
      </c>
      <c r="L784" s="41">
        <v>3</v>
      </c>
      <c r="M784" s="38" t="s">
        <v>34</v>
      </c>
      <c r="N784" s="63">
        <v>3</v>
      </c>
      <c r="O784" s="64">
        <f>IF(B784&gt;0,_xlfn.COUNTIFS($B$24:B784,B784,$H$24:H784,H784),"")</f>
        <v>3</v>
      </c>
      <c r="P784" s="65"/>
      <c r="Q784" s="66" t="str">
        <f t="shared" si="36"/>
        <v>등록</v>
      </c>
      <c r="R784" s="34" t="s">
        <v>52</v>
      </c>
      <c r="S784" s="30"/>
    </row>
    <row r="785" spans="1:19" ht="17.25" customHeight="1" hidden="1" outlineLevel="1">
      <c r="A785" s="58" t="str">
        <f t="shared" si="34"/>
        <v>1138151779외주1</v>
      </c>
      <c r="B785" s="37">
        <v>1138151779</v>
      </c>
      <c r="C785" s="59" t="s">
        <v>3142</v>
      </c>
      <c r="D785" s="59" t="s">
        <v>3143</v>
      </c>
      <c r="E785" s="59" t="s">
        <v>1324</v>
      </c>
      <c r="F785" s="60" t="str">
        <f t="shared" si="35"/>
        <v>외주</v>
      </c>
      <c r="G785" s="61" t="s">
        <v>31</v>
      </c>
      <c r="H785" s="62">
        <v>501</v>
      </c>
      <c r="I785" s="33" t="s">
        <v>3144</v>
      </c>
      <c r="J785" s="33" t="s">
        <v>3145</v>
      </c>
      <c r="K785" s="33" t="s">
        <v>3146</v>
      </c>
      <c r="L785" s="41">
        <v>1</v>
      </c>
      <c r="M785" s="38" t="s">
        <v>34</v>
      </c>
      <c r="N785" s="63">
        <v>1</v>
      </c>
      <c r="O785" s="64">
        <f>IF(B785&gt;0,_xlfn.COUNTIFS($B$24:B785,B785,$H$24:H785,H785),"")</f>
        <v>1</v>
      </c>
      <c r="P785" s="65"/>
      <c r="Q785" s="66" t="str">
        <f t="shared" si="36"/>
        <v>등록</v>
      </c>
      <c r="R785" s="34" t="s">
        <v>36</v>
      </c>
      <c r="S785" s="30"/>
    </row>
    <row r="786" spans="1:19" ht="17.25" customHeight="1" hidden="1" outlineLevel="1">
      <c r="A786" s="58" t="str">
        <f t="shared" si="34"/>
        <v>6168118212외주1</v>
      </c>
      <c r="B786" s="37">
        <v>6168118212</v>
      </c>
      <c r="C786" s="59" t="s">
        <v>3147</v>
      </c>
      <c r="D786" s="59" t="s">
        <v>3148</v>
      </c>
      <c r="E786" s="59" t="s">
        <v>231</v>
      </c>
      <c r="F786" s="60" t="str">
        <f t="shared" si="35"/>
        <v>외주</v>
      </c>
      <c r="G786" s="61" t="s">
        <v>31</v>
      </c>
      <c r="H786" s="62">
        <v>502</v>
      </c>
      <c r="I786" s="33" t="s">
        <v>3149</v>
      </c>
      <c r="J786" s="33" t="s">
        <v>3150</v>
      </c>
      <c r="K786" s="33" t="s">
        <v>3151</v>
      </c>
      <c r="L786" s="41">
        <v>1</v>
      </c>
      <c r="M786" s="38" t="s">
        <v>34</v>
      </c>
      <c r="N786" s="63">
        <v>1</v>
      </c>
      <c r="O786" s="64">
        <f>IF(B786&gt;0,_xlfn.COUNTIFS($B$24:B786,B786,$H$24:H786,H786),"")</f>
        <v>1</v>
      </c>
      <c r="P786" s="65"/>
      <c r="Q786" s="66" t="str">
        <f t="shared" si="36"/>
        <v>등록</v>
      </c>
      <c r="R786" s="34" t="s">
        <v>36</v>
      </c>
      <c r="S786" s="30"/>
    </row>
    <row r="787" spans="1:19" ht="17.25" customHeight="1" hidden="1" outlineLevel="1">
      <c r="A787" s="58" t="str">
        <f t="shared" si="34"/>
        <v>1308177134외주1</v>
      </c>
      <c r="B787" s="37">
        <v>1308177134</v>
      </c>
      <c r="C787" s="59" t="s">
        <v>1016</v>
      </c>
      <c r="D787" s="59" t="s">
        <v>1017</v>
      </c>
      <c r="E787" s="59" t="s">
        <v>42</v>
      </c>
      <c r="F787" s="60" t="str">
        <f t="shared" si="35"/>
        <v>외주</v>
      </c>
      <c r="G787" s="61" t="s">
        <v>44</v>
      </c>
      <c r="H787" s="62">
        <v>503</v>
      </c>
      <c r="I787" s="33" t="s">
        <v>1018</v>
      </c>
      <c r="J787" s="33" t="s">
        <v>1019</v>
      </c>
      <c r="K787" s="33" t="s">
        <v>1020</v>
      </c>
      <c r="L787" s="41">
        <v>1</v>
      </c>
      <c r="M787" s="38" t="s">
        <v>34</v>
      </c>
      <c r="N787" s="63">
        <v>1</v>
      </c>
      <c r="O787" s="64">
        <f>IF(B787&gt;0,_xlfn.COUNTIFS($B$24:B787,B787,$H$24:H787,H787),"")</f>
        <v>1</v>
      </c>
      <c r="P787" s="65"/>
      <c r="Q787" s="66" t="str">
        <f t="shared" si="36"/>
        <v>탈락</v>
      </c>
      <c r="R787" s="34" t="s">
        <v>45</v>
      </c>
      <c r="S787" s="30"/>
    </row>
    <row r="788" spans="1:19" ht="17.25" customHeight="1" hidden="1" outlineLevel="1">
      <c r="A788" s="58" t="str">
        <f t="shared" si="34"/>
        <v>3368101042외주1</v>
      </c>
      <c r="B788" s="37">
        <v>3368101042</v>
      </c>
      <c r="C788" s="59" t="s">
        <v>3152</v>
      </c>
      <c r="D788" s="59" t="s">
        <v>3153</v>
      </c>
      <c r="E788" s="59" t="s">
        <v>35</v>
      </c>
      <c r="F788" s="60" t="str">
        <f t="shared" si="35"/>
        <v>외주</v>
      </c>
      <c r="G788" s="61" t="s">
        <v>31</v>
      </c>
      <c r="H788" s="62">
        <v>504</v>
      </c>
      <c r="I788" s="33" t="s">
        <v>3154</v>
      </c>
      <c r="J788" s="33" t="s">
        <v>3155</v>
      </c>
      <c r="K788" s="33" t="s">
        <v>3156</v>
      </c>
      <c r="L788" s="41">
        <v>1</v>
      </c>
      <c r="M788" s="38" t="s">
        <v>34</v>
      </c>
      <c r="N788" s="63">
        <v>1</v>
      </c>
      <c r="O788" s="64">
        <f>IF(B788&gt;0,_xlfn.COUNTIFS($B$24:B788,B788,$H$24:H788,H788),"")</f>
        <v>1</v>
      </c>
      <c r="P788" s="65"/>
      <c r="Q788" s="66" t="str">
        <f t="shared" si="36"/>
        <v>등록</v>
      </c>
      <c r="R788" s="34" t="s">
        <v>52</v>
      </c>
      <c r="S788" s="30"/>
    </row>
    <row r="789" spans="1:19" ht="17.25" customHeight="1" hidden="1" outlineLevel="1">
      <c r="A789" s="58" t="str">
        <f t="shared" si="34"/>
        <v>2748700015외주1</v>
      </c>
      <c r="B789" s="37">
        <v>2748700015</v>
      </c>
      <c r="C789" s="59" t="s">
        <v>1290</v>
      </c>
      <c r="D789" s="59" t="s">
        <v>477</v>
      </c>
      <c r="E789" s="59" t="s">
        <v>117</v>
      </c>
      <c r="F789" s="60" t="str">
        <f t="shared" si="35"/>
        <v>외주</v>
      </c>
      <c r="G789" s="61" t="s">
        <v>31</v>
      </c>
      <c r="H789" s="62">
        <v>505</v>
      </c>
      <c r="I789" s="33" t="s">
        <v>1760</v>
      </c>
      <c r="J789" s="33" t="s">
        <v>1761</v>
      </c>
      <c r="K789" s="33" t="s">
        <v>1866</v>
      </c>
      <c r="L789" s="41">
        <v>2</v>
      </c>
      <c r="M789" s="38" t="s">
        <v>34</v>
      </c>
      <c r="N789" s="63">
        <v>1</v>
      </c>
      <c r="O789" s="64">
        <f>IF(B789&gt;0,_xlfn.COUNTIFS($B$24:B789,B789,$H$24:H789,H789),"")</f>
        <v>1</v>
      </c>
      <c r="P789" s="65"/>
      <c r="Q789" s="66" t="str">
        <f t="shared" si="36"/>
        <v>등록</v>
      </c>
      <c r="R789" s="34" t="s">
        <v>52</v>
      </c>
      <c r="S789" s="30"/>
    </row>
    <row r="790" spans="1:19" ht="17.25" customHeight="1" hidden="1" outlineLevel="1">
      <c r="A790" s="58" t="str">
        <f t="shared" si="34"/>
        <v>2748700015외주2</v>
      </c>
      <c r="B790" s="37">
        <v>2748700015</v>
      </c>
      <c r="C790" s="59" t="s">
        <v>1290</v>
      </c>
      <c r="D790" s="59" t="s">
        <v>477</v>
      </c>
      <c r="E790" s="59" t="s">
        <v>80</v>
      </c>
      <c r="F790" s="60" t="str">
        <f t="shared" si="35"/>
        <v>외주</v>
      </c>
      <c r="G790" s="61" t="s">
        <v>31</v>
      </c>
      <c r="H790" s="62">
        <v>505</v>
      </c>
      <c r="I790" s="33" t="s">
        <v>1760</v>
      </c>
      <c r="J790" s="33" t="s">
        <v>1761</v>
      </c>
      <c r="K790" s="33" t="s">
        <v>1866</v>
      </c>
      <c r="L790" s="41">
        <v>2</v>
      </c>
      <c r="M790" s="38" t="s">
        <v>34</v>
      </c>
      <c r="N790" s="63">
        <v>2</v>
      </c>
      <c r="O790" s="64">
        <f>IF(B790&gt;0,_xlfn.COUNTIFS($B$24:B790,B790,$H$24:H790,H790),"")</f>
        <v>2</v>
      </c>
      <c r="P790" s="65"/>
      <c r="Q790" s="66" t="str">
        <f t="shared" si="36"/>
        <v>등록</v>
      </c>
      <c r="R790" s="34" t="s">
        <v>52</v>
      </c>
      <c r="S790" s="30"/>
    </row>
    <row r="791" spans="1:19" ht="17.25" customHeight="1" hidden="1" outlineLevel="1">
      <c r="A791" s="58" t="str">
        <f t="shared" si="34"/>
        <v>5048121433외주1</v>
      </c>
      <c r="B791" s="37">
        <v>5048121433</v>
      </c>
      <c r="C791" s="59" t="s">
        <v>1227</v>
      </c>
      <c r="D791" s="59" t="s">
        <v>1389</v>
      </c>
      <c r="E791" s="59" t="s">
        <v>42</v>
      </c>
      <c r="F791" s="60" t="str">
        <f t="shared" si="35"/>
        <v>외주</v>
      </c>
      <c r="G791" s="61" t="s">
        <v>31</v>
      </c>
      <c r="H791" s="62">
        <v>506</v>
      </c>
      <c r="I791" s="33" t="s">
        <v>1642</v>
      </c>
      <c r="J791" s="33" t="s">
        <v>3157</v>
      </c>
      <c r="K791" s="33" t="s">
        <v>3158</v>
      </c>
      <c r="L791" s="41">
        <v>1</v>
      </c>
      <c r="M791" s="38" t="s">
        <v>34</v>
      </c>
      <c r="N791" s="63">
        <v>1</v>
      </c>
      <c r="O791" s="64">
        <f>IF(B791&gt;0,_xlfn.COUNTIFS($B$24:B791,B791,$H$24:H791,H791),"")</f>
        <v>1</v>
      </c>
      <c r="P791" s="65"/>
      <c r="Q791" s="66" t="str">
        <f t="shared" si="36"/>
        <v>등록</v>
      </c>
      <c r="R791" s="34" t="s">
        <v>36</v>
      </c>
      <c r="S791" s="30"/>
    </row>
    <row r="792" spans="1:19" ht="17.25" customHeight="1" hidden="1" outlineLevel="1">
      <c r="A792" s="58" t="str">
        <f t="shared" si="34"/>
        <v>3048105186외주1</v>
      </c>
      <c r="B792" s="37">
        <v>3048105186</v>
      </c>
      <c r="C792" s="59" t="s">
        <v>752</v>
      </c>
      <c r="D792" s="59" t="s">
        <v>753</v>
      </c>
      <c r="E792" s="59" t="s">
        <v>231</v>
      </c>
      <c r="F792" s="60" t="str">
        <f t="shared" si="35"/>
        <v>외주</v>
      </c>
      <c r="G792" s="61" t="s">
        <v>31</v>
      </c>
      <c r="H792" s="62">
        <v>507</v>
      </c>
      <c r="I792" s="33" t="s">
        <v>754</v>
      </c>
      <c r="J792" s="33" t="s">
        <v>755</v>
      </c>
      <c r="K792" s="33" t="s">
        <v>3159</v>
      </c>
      <c r="L792" s="41">
        <v>2</v>
      </c>
      <c r="M792" s="38" t="s">
        <v>34</v>
      </c>
      <c r="N792" s="63">
        <v>1</v>
      </c>
      <c r="O792" s="64">
        <f>IF(B792&gt;0,_xlfn.COUNTIFS($B$24:B792,B792,$H$24:H792,H792),"")</f>
        <v>1</v>
      </c>
      <c r="P792" s="65"/>
      <c r="Q792" s="66" t="str">
        <f t="shared" si="36"/>
        <v>등록</v>
      </c>
      <c r="R792" s="34" t="s">
        <v>52</v>
      </c>
      <c r="S792" s="30"/>
    </row>
    <row r="793" spans="1:19" ht="17.25" customHeight="1" hidden="1" outlineLevel="1">
      <c r="A793" s="58" t="str">
        <f aca="true" t="shared" si="37" ref="A793:A856">B793&amp;F793&amp;N793</f>
        <v>3048105186외주2</v>
      </c>
      <c r="B793" s="37">
        <v>3048105186</v>
      </c>
      <c r="C793" s="59" t="s">
        <v>752</v>
      </c>
      <c r="D793" s="59" t="s">
        <v>753</v>
      </c>
      <c r="E793" s="59" t="s">
        <v>196</v>
      </c>
      <c r="F793" s="60" t="str">
        <f aca="true" t="shared" si="38" ref="F793:F856">IF(M793="S","외주","자재")</f>
        <v>외주</v>
      </c>
      <c r="G793" s="61" t="s">
        <v>31</v>
      </c>
      <c r="H793" s="62">
        <v>507</v>
      </c>
      <c r="I793" s="33" t="s">
        <v>754</v>
      </c>
      <c r="J793" s="33" t="s">
        <v>755</v>
      </c>
      <c r="K793" s="33" t="s">
        <v>3159</v>
      </c>
      <c r="L793" s="41">
        <v>2</v>
      </c>
      <c r="M793" s="38" t="s">
        <v>34</v>
      </c>
      <c r="N793" s="63">
        <v>2</v>
      </c>
      <c r="O793" s="64">
        <f>IF(B793&gt;0,_xlfn.COUNTIFS($B$24:B793,B793,$H$24:H793,H793),"")</f>
        <v>2</v>
      </c>
      <c r="P793" s="65"/>
      <c r="Q793" s="66" t="str">
        <f aca="true" t="shared" si="39" ref="Q793:Q856">IF(R793="3 탈락","탈락","등록")</f>
        <v>등록</v>
      </c>
      <c r="R793" s="34" t="s">
        <v>52</v>
      </c>
      <c r="S793" s="30"/>
    </row>
    <row r="794" spans="1:19" ht="17.25" customHeight="1" hidden="1" outlineLevel="1">
      <c r="A794" s="58" t="str">
        <f t="shared" si="37"/>
        <v>2118654186외주1</v>
      </c>
      <c r="B794" s="37">
        <v>2118654186</v>
      </c>
      <c r="C794" s="59" t="s">
        <v>933</v>
      </c>
      <c r="D794" s="59" t="s">
        <v>934</v>
      </c>
      <c r="E794" s="59" t="s">
        <v>104</v>
      </c>
      <c r="F794" s="60" t="str">
        <f t="shared" si="38"/>
        <v>외주</v>
      </c>
      <c r="G794" s="61" t="s">
        <v>44</v>
      </c>
      <c r="H794" s="62">
        <v>508</v>
      </c>
      <c r="I794" s="33" t="s">
        <v>935</v>
      </c>
      <c r="J794" s="33" t="s">
        <v>936</v>
      </c>
      <c r="K794" s="33" t="s">
        <v>3160</v>
      </c>
      <c r="L794" s="41">
        <v>1</v>
      </c>
      <c r="M794" s="38" t="s">
        <v>34</v>
      </c>
      <c r="N794" s="63">
        <v>1</v>
      </c>
      <c r="O794" s="64">
        <f>IF(B794&gt;0,_xlfn.COUNTIFS($B$24:B794,B794,$H$24:H794,H794),"")</f>
        <v>1</v>
      </c>
      <c r="P794" s="65"/>
      <c r="Q794" s="66" t="str">
        <f t="shared" si="39"/>
        <v>탈락</v>
      </c>
      <c r="R794" s="34" t="s">
        <v>45</v>
      </c>
      <c r="S794" s="30"/>
    </row>
    <row r="795" spans="1:19" ht="17.25" customHeight="1" hidden="1" outlineLevel="1">
      <c r="A795" s="58" t="str">
        <f t="shared" si="37"/>
        <v>2208724174외주1</v>
      </c>
      <c r="B795" s="37">
        <v>2208724174</v>
      </c>
      <c r="C795" s="59" t="s">
        <v>1245</v>
      </c>
      <c r="D795" s="59" t="s">
        <v>1407</v>
      </c>
      <c r="E795" s="59" t="s">
        <v>210</v>
      </c>
      <c r="F795" s="60" t="str">
        <f t="shared" si="38"/>
        <v>외주</v>
      </c>
      <c r="G795" s="61" t="s">
        <v>31</v>
      </c>
      <c r="H795" s="62">
        <v>509</v>
      </c>
      <c r="I795" s="33" t="s">
        <v>1661</v>
      </c>
      <c r="J795" s="33" t="s">
        <v>1662</v>
      </c>
      <c r="K795" s="33" t="s">
        <v>3161</v>
      </c>
      <c r="L795" s="41">
        <v>2</v>
      </c>
      <c r="M795" s="38" t="s">
        <v>34</v>
      </c>
      <c r="N795" s="63">
        <v>1</v>
      </c>
      <c r="O795" s="64">
        <f>IF(B795&gt;0,_xlfn.COUNTIFS($B$24:B795,B795,$H$24:H795,H795),"")</f>
        <v>1</v>
      </c>
      <c r="P795" s="65"/>
      <c r="Q795" s="66" t="str">
        <f t="shared" si="39"/>
        <v>등록</v>
      </c>
      <c r="R795" s="34" t="s">
        <v>52</v>
      </c>
      <c r="S795" s="30"/>
    </row>
    <row r="796" spans="1:19" ht="17.25" customHeight="1" hidden="1" outlineLevel="1">
      <c r="A796" s="58" t="str">
        <f t="shared" si="37"/>
        <v>2208724174외주2</v>
      </c>
      <c r="B796" s="37">
        <v>2208724174</v>
      </c>
      <c r="C796" s="59" t="s">
        <v>1245</v>
      </c>
      <c r="D796" s="59" t="s">
        <v>1407</v>
      </c>
      <c r="E796" s="59" t="s">
        <v>39</v>
      </c>
      <c r="F796" s="60" t="str">
        <f t="shared" si="38"/>
        <v>외주</v>
      </c>
      <c r="G796" s="61" t="s">
        <v>31</v>
      </c>
      <c r="H796" s="62">
        <v>509</v>
      </c>
      <c r="I796" s="33" t="s">
        <v>1661</v>
      </c>
      <c r="J796" s="33" t="s">
        <v>1662</v>
      </c>
      <c r="K796" s="33" t="s">
        <v>3161</v>
      </c>
      <c r="L796" s="41">
        <v>2</v>
      </c>
      <c r="M796" s="38" t="s">
        <v>34</v>
      </c>
      <c r="N796" s="63">
        <v>2</v>
      </c>
      <c r="O796" s="64">
        <f>IF(B796&gt;0,_xlfn.COUNTIFS($B$24:B796,B796,$H$24:H796,H796),"")</f>
        <v>2</v>
      </c>
      <c r="P796" s="65"/>
      <c r="Q796" s="66" t="str">
        <f t="shared" si="39"/>
        <v>등록</v>
      </c>
      <c r="R796" s="34" t="s">
        <v>52</v>
      </c>
      <c r="S796" s="30"/>
    </row>
    <row r="797" spans="1:19" ht="17.25" customHeight="1" hidden="1" outlineLevel="1">
      <c r="A797" s="58" t="str">
        <f t="shared" si="37"/>
        <v>2118761670외주1</v>
      </c>
      <c r="B797" s="37">
        <v>2118761670</v>
      </c>
      <c r="C797" s="59" t="s">
        <v>3162</v>
      </c>
      <c r="D797" s="59" t="s">
        <v>3163</v>
      </c>
      <c r="E797" s="59" t="s">
        <v>94</v>
      </c>
      <c r="F797" s="60" t="str">
        <f t="shared" si="38"/>
        <v>외주</v>
      </c>
      <c r="G797" s="61" t="s">
        <v>31</v>
      </c>
      <c r="H797" s="62">
        <v>510</v>
      </c>
      <c r="I797" s="33" t="s">
        <v>3164</v>
      </c>
      <c r="J797" s="33" t="s">
        <v>3165</v>
      </c>
      <c r="K797" s="33" t="s">
        <v>3166</v>
      </c>
      <c r="L797" s="41">
        <v>1</v>
      </c>
      <c r="M797" s="38" t="s">
        <v>34</v>
      </c>
      <c r="N797" s="63">
        <v>1</v>
      </c>
      <c r="O797" s="64">
        <f>IF(B797&gt;0,_xlfn.COUNTIFS($B$24:B797,B797,$H$24:H797,H797),"")</f>
        <v>1</v>
      </c>
      <c r="P797" s="65"/>
      <c r="Q797" s="66" t="str">
        <f t="shared" si="39"/>
        <v>등록</v>
      </c>
      <c r="R797" s="34" t="s">
        <v>36</v>
      </c>
      <c r="S797" s="30"/>
    </row>
    <row r="798" spans="1:19" ht="17.25" customHeight="1" hidden="1" outlineLevel="1">
      <c r="A798" s="58" t="str">
        <f t="shared" si="37"/>
        <v>2118169817외주1</v>
      </c>
      <c r="B798" s="37">
        <v>2118169817</v>
      </c>
      <c r="C798" s="59" t="s">
        <v>1173</v>
      </c>
      <c r="D798" s="59" t="s">
        <v>1336</v>
      </c>
      <c r="E798" s="59" t="s">
        <v>90</v>
      </c>
      <c r="F798" s="60" t="str">
        <f t="shared" si="38"/>
        <v>외주</v>
      </c>
      <c r="G798" s="61" t="s">
        <v>31</v>
      </c>
      <c r="H798" s="62">
        <v>511</v>
      </c>
      <c r="I798" s="33" t="s">
        <v>1504</v>
      </c>
      <c r="J798" s="33" t="s">
        <v>1505</v>
      </c>
      <c r="K798" s="33" t="s">
        <v>3167</v>
      </c>
      <c r="L798" s="41">
        <v>1</v>
      </c>
      <c r="M798" s="38" t="s">
        <v>34</v>
      </c>
      <c r="N798" s="63">
        <v>1</v>
      </c>
      <c r="O798" s="64">
        <f>IF(B798&gt;0,_xlfn.COUNTIFS($B$24:B798,B798,$H$24:H798,H798),"")</f>
        <v>1</v>
      </c>
      <c r="P798" s="65"/>
      <c r="Q798" s="66" t="str">
        <f t="shared" si="39"/>
        <v>등록</v>
      </c>
      <c r="R798" s="34" t="s">
        <v>52</v>
      </c>
      <c r="S798" s="30"/>
    </row>
    <row r="799" spans="1:19" ht="17.25" customHeight="1" hidden="1" outlineLevel="1">
      <c r="A799" s="58" t="str">
        <f t="shared" si="37"/>
        <v>7598800250외주1</v>
      </c>
      <c r="B799" s="37">
        <v>7598800250</v>
      </c>
      <c r="C799" s="59" t="s">
        <v>3168</v>
      </c>
      <c r="D799" s="59" t="s">
        <v>3169</v>
      </c>
      <c r="E799" s="59" t="s">
        <v>98</v>
      </c>
      <c r="F799" s="60" t="str">
        <f t="shared" si="38"/>
        <v>외주</v>
      </c>
      <c r="G799" s="61" t="s">
        <v>31</v>
      </c>
      <c r="H799" s="62">
        <v>512</v>
      </c>
      <c r="I799" s="33" t="s">
        <v>3170</v>
      </c>
      <c r="J799" s="33" t="s">
        <v>3171</v>
      </c>
      <c r="K799" s="33" t="s">
        <v>3172</v>
      </c>
      <c r="L799" s="41">
        <v>1</v>
      </c>
      <c r="M799" s="38" t="s">
        <v>34</v>
      </c>
      <c r="N799" s="63">
        <v>1</v>
      </c>
      <c r="O799" s="64">
        <f>IF(B799&gt;0,_xlfn.COUNTIFS($B$24:B799,B799,$H$24:H799,H799),"")</f>
        <v>1</v>
      </c>
      <c r="P799" s="65"/>
      <c r="Q799" s="66" t="str">
        <f t="shared" si="39"/>
        <v>등록</v>
      </c>
      <c r="R799" s="34" t="s">
        <v>36</v>
      </c>
      <c r="S799" s="30"/>
    </row>
    <row r="800" spans="1:19" ht="17.25" customHeight="1" hidden="1" outlineLevel="1">
      <c r="A800" s="58" t="str">
        <f t="shared" si="37"/>
        <v>2118724210외주1</v>
      </c>
      <c r="B800" s="37">
        <v>2118724210</v>
      </c>
      <c r="C800" s="59" t="s">
        <v>1281</v>
      </c>
      <c r="D800" s="59" t="s">
        <v>1448</v>
      </c>
      <c r="E800" s="59" t="s">
        <v>98</v>
      </c>
      <c r="F800" s="60" t="str">
        <f t="shared" si="38"/>
        <v>외주</v>
      </c>
      <c r="G800" s="61" t="s">
        <v>44</v>
      </c>
      <c r="H800" s="62">
        <v>513</v>
      </c>
      <c r="I800" s="33" t="s">
        <v>1740</v>
      </c>
      <c r="J800" s="33" t="s">
        <v>1741</v>
      </c>
      <c r="K800" s="33" t="s">
        <v>3173</v>
      </c>
      <c r="L800" s="41">
        <v>1</v>
      </c>
      <c r="M800" s="38" t="s">
        <v>34</v>
      </c>
      <c r="N800" s="63">
        <v>1</v>
      </c>
      <c r="O800" s="64">
        <f>IF(B800&gt;0,_xlfn.COUNTIFS($B$24:B800,B800,$H$24:H800,H800),"")</f>
        <v>1</v>
      </c>
      <c r="P800" s="65"/>
      <c r="Q800" s="66" t="str">
        <f t="shared" si="39"/>
        <v>탈락</v>
      </c>
      <c r="R800" s="34" t="s">
        <v>45</v>
      </c>
      <c r="S800" s="30"/>
    </row>
    <row r="801" spans="1:19" ht="17.25" customHeight="1" hidden="1" outlineLevel="1">
      <c r="A801" s="58" t="str">
        <f t="shared" si="37"/>
        <v>5048121485외주1</v>
      </c>
      <c r="B801" s="37">
        <v>5048121485</v>
      </c>
      <c r="C801" s="59" t="s">
        <v>1236</v>
      </c>
      <c r="D801" s="59" t="s">
        <v>1399</v>
      </c>
      <c r="E801" s="59" t="s">
        <v>39</v>
      </c>
      <c r="F801" s="60" t="str">
        <f t="shared" si="38"/>
        <v>외주</v>
      </c>
      <c r="G801" s="61" t="s">
        <v>31</v>
      </c>
      <c r="H801" s="62">
        <v>514</v>
      </c>
      <c r="I801" s="33" t="s">
        <v>1642</v>
      </c>
      <c r="J801" s="33" t="s">
        <v>3157</v>
      </c>
      <c r="K801" s="33" t="s">
        <v>3174</v>
      </c>
      <c r="L801" s="41">
        <v>1</v>
      </c>
      <c r="M801" s="38" t="s">
        <v>34</v>
      </c>
      <c r="N801" s="63">
        <v>1</v>
      </c>
      <c r="O801" s="64">
        <f>IF(B801&gt;0,_xlfn.COUNTIFS($B$24:B801,B801,$H$24:H801,H801),"")</f>
        <v>1</v>
      </c>
      <c r="P801" s="65"/>
      <c r="Q801" s="66" t="str">
        <f t="shared" si="39"/>
        <v>등록</v>
      </c>
      <c r="R801" s="34" t="s">
        <v>36</v>
      </c>
      <c r="S801" s="30"/>
    </row>
    <row r="802" spans="1:19" ht="17.25" customHeight="1" hidden="1" outlineLevel="1">
      <c r="A802" s="58" t="str">
        <f t="shared" si="37"/>
        <v>2148713288외주1</v>
      </c>
      <c r="B802" s="37">
        <v>2148713288</v>
      </c>
      <c r="C802" s="59" t="s">
        <v>3175</v>
      </c>
      <c r="D802" s="59" t="s">
        <v>3176</v>
      </c>
      <c r="E802" s="59" t="s">
        <v>1323</v>
      </c>
      <c r="F802" s="60" t="str">
        <f t="shared" si="38"/>
        <v>외주</v>
      </c>
      <c r="G802" s="61" t="s">
        <v>31</v>
      </c>
      <c r="H802" s="62">
        <v>515</v>
      </c>
      <c r="I802" s="33" t="s">
        <v>3177</v>
      </c>
      <c r="J802" s="33" t="s">
        <v>3178</v>
      </c>
      <c r="K802" s="33" t="s">
        <v>3179</v>
      </c>
      <c r="L802" s="41">
        <v>1</v>
      </c>
      <c r="M802" s="38" t="s">
        <v>34</v>
      </c>
      <c r="N802" s="63">
        <v>1</v>
      </c>
      <c r="O802" s="64">
        <f>IF(B802&gt;0,_xlfn.COUNTIFS($B$24:B802,B802,$H$24:H802,H802),"")</f>
        <v>1</v>
      </c>
      <c r="P802" s="65"/>
      <c r="Q802" s="66" t="str">
        <f t="shared" si="39"/>
        <v>등록</v>
      </c>
      <c r="R802" s="34" t="s">
        <v>36</v>
      </c>
      <c r="S802" s="30"/>
    </row>
    <row r="803" spans="1:19" ht="17.25" customHeight="1" hidden="1" outlineLevel="1">
      <c r="A803" s="58" t="str">
        <f t="shared" si="37"/>
        <v>5058172221외주1</v>
      </c>
      <c r="B803" s="37">
        <v>5058172221</v>
      </c>
      <c r="C803" s="59" t="s">
        <v>1203</v>
      </c>
      <c r="D803" s="59" t="s">
        <v>3180</v>
      </c>
      <c r="E803" s="59" t="s">
        <v>231</v>
      </c>
      <c r="F803" s="60" t="str">
        <f t="shared" si="38"/>
        <v>외주</v>
      </c>
      <c r="G803" s="61" t="s">
        <v>31</v>
      </c>
      <c r="H803" s="62">
        <v>516</v>
      </c>
      <c r="I803" s="33" t="s">
        <v>1567</v>
      </c>
      <c r="J803" s="33" t="s">
        <v>1568</v>
      </c>
      <c r="K803" s="33" t="s">
        <v>3181</v>
      </c>
      <c r="L803" s="41">
        <v>3</v>
      </c>
      <c r="M803" s="38" t="s">
        <v>34</v>
      </c>
      <c r="N803" s="63">
        <v>1</v>
      </c>
      <c r="O803" s="64">
        <f>IF(B803&gt;0,_xlfn.COUNTIFS($B$24:B803,B803,$H$24:H803,H803),"")</f>
        <v>1</v>
      </c>
      <c r="P803" s="65"/>
      <c r="Q803" s="66" t="str">
        <f t="shared" si="39"/>
        <v>등록</v>
      </c>
      <c r="R803" s="34" t="s">
        <v>52</v>
      </c>
      <c r="S803" s="30"/>
    </row>
    <row r="804" spans="1:19" ht="17.25" customHeight="1" hidden="1" outlineLevel="1">
      <c r="A804" s="58" t="str">
        <f t="shared" si="37"/>
        <v>5058172221외주2</v>
      </c>
      <c r="B804" s="37">
        <v>5058172221</v>
      </c>
      <c r="C804" s="59" t="s">
        <v>1203</v>
      </c>
      <c r="D804" s="59" t="s">
        <v>3180</v>
      </c>
      <c r="E804" s="59" t="s">
        <v>151</v>
      </c>
      <c r="F804" s="60" t="str">
        <f t="shared" si="38"/>
        <v>외주</v>
      </c>
      <c r="G804" s="61" t="s">
        <v>31</v>
      </c>
      <c r="H804" s="62">
        <v>516</v>
      </c>
      <c r="I804" s="33" t="s">
        <v>1567</v>
      </c>
      <c r="J804" s="33" t="s">
        <v>1568</v>
      </c>
      <c r="K804" s="33" t="s">
        <v>3181</v>
      </c>
      <c r="L804" s="41">
        <v>3</v>
      </c>
      <c r="M804" s="38" t="s">
        <v>34</v>
      </c>
      <c r="N804" s="63">
        <v>2</v>
      </c>
      <c r="O804" s="64">
        <f>IF(B804&gt;0,_xlfn.COUNTIFS($B$24:B804,B804,$H$24:H804,H804),"")</f>
        <v>2</v>
      </c>
      <c r="P804" s="65"/>
      <c r="Q804" s="66" t="str">
        <f t="shared" si="39"/>
        <v>등록</v>
      </c>
      <c r="R804" s="34" t="s">
        <v>52</v>
      </c>
      <c r="S804" s="30"/>
    </row>
    <row r="805" spans="1:19" ht="17.25" customHeight="1" hidden="1" outlineLevel="1">
      <c r="A805" s="58" t="str">
        <f t="shared" si="37"/>
        <v>5058172221외주3</v>
      </c>
      <c r="B805" s="37">
        <v>5058172221</v>
      </c>
      <c r="C805" s="59" t="s">
        <v>1203</v>
      </c>
      <c r="D805" s="59" t="s">
        <v>3180</v>
      </c>
      <c r="E805" s="59" t="s">
        <v>104</v>
      </c>
      <c r="F805" s="60" t="str">
        <f t="shared" si="38"/>
        <v>외주</v>
      </c>
      <c r="G805" s="61" t="s">
        <v>31</v>
      </c>
      <c r="H805" s="62">
        <v>516</v>
      </c>
      <c r="I805" s="33" t="s">
        <v>1567</v>
      </c>
      <c r="J805" s="33" t="s">
        <v>1568</v>
      </c>
      <c r="K805" s="33" t="s">
        <v>3181</v>
      </c>
      <c r="L805" s="41">
        <v>3</v>
      </c>
      <c r="M805" s="38" t="s">
        <v>34</v>
      </c>
      <c r="N805" s="63">
        <v>3</v>
      </c>
      <c r="O805" s="64">
        <f>IF(B805&gt;0,_xlfn.COUNTIFS($B$24:B805,B805,$H$24:H805,H805),"")</f>
        <v>3</v>
      </c>
      <c r="P805" s="65"/>
      <c r="Q805" s="66" t="str">
        <f t="shared" si="39"/>
        <v>등록</v>
      </c>
      <c r="R805" s="34" t="s">
        <v>52</v>
      </c>
      <c r="S805" s="30"/>
    </row>
    <row r="806" spans="1:19" ht="17.25" customHeight="1" hidden="1" outlineLevel="1">
      <c r="A806" s="58" t="str">
        <f t="shared" si="37"/>
        <v>1148615878외주1</v>
      </c>
      <c r="B806" s="37">
        <v>1148615878</v>
      </c>
      <c r="C806" s="59" t="s">
        <v>910</v>
      </c>
      <c r="D806" s="59" t="s">
        <v>911</v>
      </c>
      <c r="E806" s="59" t="s">
        <v>140</v>
      </c>
      <c r="F806" s="60" t="str">
        <f t="shared" si="38"/>
        <v>외주</v>
      </c>
      <c r="G806" s="61" t="s">
        <v>31</v>
      </c>
      <c r="H806" s="62">
        <v>517</v>
      </c>
      <c r="I806" s="33" t="s">
        <v>912</v>
      </c>
      <c r="J806" s="33" t="s">
        <v>913</v>
      </c>
      <c r="K806" s="33" t="s">
        <v>3182</v>
      </c>
      <c r="L806" s="41">
        <v>1</v>
      </c>
      <c r="M806" s="38" t="s">
        <v>34</v>
      </c>
      <c r="N806" s="63">
        <v>1</v>
      </c>
      <c r="O806" s="64">
        <f>IF(B806&gt;0,_xlfn.COUNTIFS($B$24:B806,B806,$H$24:H806,H806),"")</f>
        <v>1</v>
      </c>
      <c r="P806" s="65"/>
      <c r="Q806" s="66" t="str">
        <f t="shared" si="39"/>
        <v>등록</v>
      </c>
      <c r="R806" s="34" t="s">
        <v>52</v>
      </c>
      <c r="S806" s="30"/>
    </row>
    <row r="807" spans="1:19" ht="17.25" customHeight="1" hidden="1" outlineLevel="1">
      <c r="A807" s="58" t="str">
        <f t="shared" si="37"/>
        <v>3028117463외주1</v>
      </c>
      <c r="B807" s="37">
        <v>3028117463</v>
      </c>
      <c r="C807" s="59" t="s">
        <v>1224</v>
      </c>
      <c r="D807" s="59" t="s">
        <v>3183</v>
      </c>
      <c r="E807" s="59" t="s">
        <v>1324</v>
      </c>
      <c r="F807" s="60" t="str">
        <f t="shared" si="38"/>
        <v>외주</v>
      </c>
      <c r="G807" s="61" t="s">
        <v>31</v>
      </c>
      <c r="H807" s="62">
        <v>518</v>
      </c>
      <c r="I807" s="33" t="s">
        <v>1618</v>
      </c>
      <c r="J807" s="33" t="s">
        <v>1619</v>
      </c>
      <c r="K807" s="33" t="s">
        <v>3184</v>
      </c>
      <c r="L807" s="41">
        <v>2</v>
      </c>
      <c r="M807" s="38" t="s">
        <v>34</v>
      </c>
      <c r="N807" s="63">
        <v>1</v>
      </c>
      <c r="O807" s="64">
        <f>IF(B807&gt;0,_xlfn.COUNTIFS($B$24:B807,B807,$H$24:H807,H807),"")</f>
        <v>1</v>
      </c>
      <c r="P807" s="65"/>
      <c r="Q807" s="66" t="str">
        <f t="shared" si="39"/>
        <v>등록</v>
      </c>
      <c r="R807" s="34" t="s">
        <v>52</v>
      </c>
      <c r="S807" s="30"/>
    </row>
    <row r="808" spans="1:19" ht="17.25" customHeight="1" hidden="1" outlineLevel="1">
      <c r="A808" s="58" t="str">
        <f t="shared" si="37"/>
        <v>3028117463외주2</v>
      </c>
      <c r="B808" s="37">
        <v>3028117463</v>
      </c>
      <c r="C808" s="59" t="s">
        <v>1224</v>
      </c>
      <c r="D808" s="59" t="s">
        <v>3183</v>
      </c>
      <c r="E808" s="59" t="s">
        <v>237</v>
      </c>
      <c r="F808" s="60" t="str">
        <f t="shared" si="38"/>
        <v>외주</v>
      </c>
      <c r="G808" s="61" t="s">
        <v>31</v>
      </c>
      <c r="H808" s="62">
        <v>518</v>
      </c>
      <c r="I808" s="33" t="s">
        <v>1618</v>
      </c>
      <c r="J808" s="33" t="s">
        <v>1619</v>
      </c>
      <c r="K808" s="33" t="s">
        <v>3184</v>
      </c>
      <c r="L808" s="41">
        <v>2</v>
      </c>
      <c r="M808" s="38" t="s">
        <v>34</v>
      </c>
      <c r="N808" s="63">
        <v>2</v>
      </c>
      <c r="O808" s="64">
        <f>IF(B808&gt;0,_xlfn.COUNTIFS($B$24:B808,B808,$H$24:H808,H808),"")</f>
        <v>2</v>
      </c>
      <c r="P808" s="65"/>
      <c r="Q808" s="66" t="str">
        <f t="shared" si="39"/>
        <v>등록</v>
      </c>
      <c r="R808" s="34" t="s">
        <v>52</v>
      </c>
      <c r="S808" s="30"/>
    </row>
    <row r="809" spans="1:19" ht="17.25" customHeight="1" hidden="1" outlineLevel="1">
      <c r="A809" s="58" t="str">
        <f t="shared" si="37"/>
        <v>1208114942외주1</v>
      </c>
      <c r="B809" s="37">
        <v>1208114942</v>
      </c>
      <c r="C809" s="59" t="s">
        <v>1279</v>
      </c>
      <c r="D809" s="59" t="s">
        <v>1446</v>
      </c>
      <c r="E809" s="59" t="s">
        <v>35</v>
      </c>
      <c r="F809" s="60" t="str">
        <f t="shared" si="38"/>
        <v>외주</v>
      </c>
      <c r="G809" s="61" t="s">
        <v>31</v>
      </c>
      <c r="H809" s="62">
        <v>519</v>
      </c>
      <c r="I809" s="33" t="s">
        <v>1736</v>
      </c>
      <c r="J809" s="33" t="s">
        <v>1737</v>
      </c>
      <c r="K809" s="33" t="s">
        <v>3185</v>
      </c>
      <c r="L809" s="41">
        <v>3</v>
      </c>
      <c r="M809" s="38" t="s">
        <v>34</v>
      </c>
      <c r="N809" s="63">
        <v>1</v>
      </c>
      <c r="O809" s="64">
        <f>IF(B809&gt;0,_xlfn.COUNTIFS($B$24:B809,B809,$H$24:H809,H809),"")</f>
        <v>1</v>
      </c>
      <c r="P809" s="65"/>
      <c r="Q809" s="66" t="str">
        <f t="shared" si="39"/>
        <v>등록</v>
      </c>
      <c r="R809" s="34" t="s">
        <v>36</v>
      </c>
      <c r="S809" s="30"/>
    </row>
    <row r="810" spans="1:19" ht="17.25" customHeight="1" hidden="1" outlineLevel="1">
      <c r="A810" s="58" t="str">
        <f t="shared" si="37"/>
        <v>1208114942외주2</v>
      </c>
      <c r="B810" s="37">
        <v>1208114942</v>
      </c>
      <c r="C810" s="59" t="s">
        <v>1279</v>
      </c>
      <c r="D810" s="59" t="s">
        <v>1446</v>
      </c>
      <c r="E810" s="59" t="s">
        <v>1322</v>
      </c>
      <c r="F810" s="60" t="str">
        <f t="shared" si="38"/>
        <v>외주</v>
      </c>
      <c r="G810" s="61" t="s">
        <v>31</v>
      </c>
      <c r="H810" s="62">
        <v>519</v>
      </c>
      <c r="I810" s="33" t="s">
        <v>1736</v>
      </c>
      <c r="J810" s="33" t="s">
        <v>1737</v>
      </c>
      <c r="K810" s="33" t="s">
        <v>3185</v>
      </c>
      <c r="L810" s="41">
        <v>3</v>
      </c>
      <c r="M810" s="38" t="s">
        <v>34</v>
      </c>
      <c r="N810" s="63">
        <v>2</v>
      </c>
      <c r="O810" s="64">
        <f>IF(B810&gt;0,_xlfn.COUNTIFS($B$24:B810,B810,$H$24:H810,H810),"")</f>
        <v>2</v>
      </c>
      <c r="P810" s="65"/>
      <c r="Q810" s="66" t="str">
        <f t="shared" si="39"/>
        <v>등록</v>
      </c>
      <c r="R810" s="34" t="s">
        <v>36</v>
      </c>
      <c r="S810" s="30"/>
    </row>
    <row r="811" spans="1:19" ht="17.25" customHeight="1" hidden="1" outlineLevel="1">
      <c r="A811" s="58" t="str">
        <f t="shared" si="37"/>
        <v>1208114942외주3</v>
      </c>
      <c r="B811" s="37">
        <v>1208114942</v>
      </c>
      <c r="C811" s="59" t="s">
        <v>1279</v>
      </c>
      <c r="D811" s="59" t="s">
        <v>1446</v>
      </c>
      <c r="E811" s="59" t="s">
        <v>43</v>
      </c>
      <c r="F811" s="60" t="str">
        <f t="shared" si="38"/>
        <v>외주</v>
      </c>
      <c r="G811" s="61" t="s">
        <v>31</v>
      </c>
      <c r="H811" s="62">
        <v>519</v>
      </c>
      <c r="I811" s="33" t="s">
        <v>1736</v>
      </c>
      <c r="J811" s="33" t="s">
        <v>1737</v>
      </c>
      <c r="K811" s="33" t="s">
        <v>3185</v>
      </c>
      <c r="L811" s="41">
        <v>3</v>
      </c>
      <c r="M811" s="38" t="s">
        <v>34</v>
      </c>
      <c r="N811" s="63">
        <v>3</v>
      </c>
      <c r="O811" s="64">
        <f>IF(B811&gt;0,_xlfn.COUNTIFS($B$24:B811,B811,$H$24:H811,H811),"")</f>
        <v>3</v>
      </c>
      <c r="P811" s="65"/>
      <c r="Q811" s="66" t="str">
        <f t="shared" si="39"/>
        <v>등록</v>
      </c>
      <c r="R811" s="34" t="s">
        <v>36</v>
      </c>
      <c r="S811" s="30"/>
    </row>
    <row r="812" spans="1:19" ht="17.25" customHeight="1" hidden="1" outlineLevel="1">
      <c r="A812" s="58" t="str">
        <f t="shared" si="37"/>
        <v>1208660193외주1</v>
      </c>
      <c r="B812" s="37">
        <v>1208660193</v>
      </c>
      <c r="C812" s="59" t="s">
        <v>1274</v>
      </c>
      <c r="D812" s="59" t="s">
        <v>1438</v>
      </c>
      <c r="E812" s="59" t="s">
        <v>138</v>
      </c>
      <c r="F812" s="60" t="str">
        <f t="shared" si="38"/>
        <v>외주</v>
      </c>
      <c r="G812" s="61" t="s">
        <v>44</v>
      </c>
      <c r="H812" s="62">
        <v>520</v>
      </c>
      <c r="I812" s="33" t="s">
        <v>1722</v>
      </c>
      <c r="J812" s="33" t="s">
        <v>1723</v>
      </c>
      <c r="K812" s="33" t="s">
        <v>3186</v>
      </c>
      <c r="L812" s="41">
        <v>1</v>
      </c>
      <c r="M812" s="38" t="s">
        <v>34</v>
      </c>
      <c r="N812" s="63">
        <v>1</v>
      </c>
      <c r="O812" s="64">
        <f>IF(B812&gt;0,_xlfn.COUNTIFS($B$24:B812,B812,$H$24:H812,H812),"")</f>
        <v>1</v>
      </c>
      <c r="P812" s="65"/>
      <c r="Q812" s="66" t="str">
        <f t="shared" si="39"/>
        <v>탈락</v>
      </c>
      <c r="R812" s="34" t="s">
        <v>45</v>
      </c>
      <c r="S812" s="30"/>
    </row>
    <row r="813" spans="1:19" ht="17.25" customHeight="1" hidden="1" outlineLevel="1">
      <c r="A813" s="58" t="str">
        <f t="shared" si="37"/>
        <v>2148822300외주1</v>
      </c>
      <c r="B813" s="37">
        <v>2148822300</v>
      </c>
      <c r="C813" s="59" t="s">
        <v>1188</v>
      </c>
      <c r="D813" s="59" t="s">
        <v>3187</v>
      </c>
      <c r="E813" s="59" t="s">
        <v>67</v>
      </c>
      <c r="F813" s="60" t="str">
        <f t="shared" si="38"/>
        <v>외주</v>
      </c>
      <c r="G813" s="61" t="s">
        <v>31</v>
      </c>
      <c r="H813" s="62">
        <v>521</v>
      </c>
      <c r="I813" s="33" t="s">
        <v>1534</v>
      </c>
      <c r="J813" s="33" t="s">
        <v>1535</v>
      </c>
      <c r="K813" s="33" t="s">
        <v>3188</v>
      </c>
      <c r="L813" s="41">
        <v>3</v>
      </c>
      <c r="M813" s="38" t="s">
        <v>34</v>
      </c>
      <c r="N813" s="63">
        <v>1</v>
      </c>
      <c r="O813" s="64">
        <f>IF(B813&gt;0,_xlfn.COUNTIFS($B$24:B813,B813,$H$24:H813,H813),"")</f>
        <v>1</v>
      </c>
      <c r="P813" s="65"/>
      <c r="Q813" s="66" t="str">
        <f t="shared" si="39"/>
        <v>등록</v>
      </c>
      <c r="R813" s="34" t="s">
        <v>36</v>
      </c>
      <c r="S813" s="30"/>
    </row>
    <row r="814" spans="1:19" ht="17.25" customHeight="1" hidden="1" outlineLevel="1">
      <c r="A814" s="58" t="str">
        <f t="shared" si="37"/>
        <v>2148822300외주2</v>
      </c>
      <c r="B814" s="37">
        <v>2148822300</v>
      </c>
      <c r="C814" s="59" t="s">
        <v>1188</v>
      </c>
      <c r="D814" s="59" t="s">
        <v>3187</v>
      </c>
      <c r="E814" s="59" t="s">
        <v>68</v>
      </c>
      <c r="F814" s="60" t="str">
        <f t="shared" si="38"/>
        <v>외주</v>
      </c>
      <c r="G814" s="61" t="s">
        <v>31</v>
      </c>
      <c r="H814" s="62">
        <v>521</v>
      </c>
      <c r="I814" s="33" t="s">
        <v>1534</v>
      </c>
      <c r="J814" s="33" t="s">
        <v>1535</v>
      </c>
      <c r="K814" s="33" t="s">
        <v>3188</v>
      </c>
      <c r="L814" s="41">
        <v>3</v>
      </c>
      <c r="M814" s="38" t="s">
        <v>34</v>
      </c>
      <c r="N814" s="63">
        <v>2</v>
      </c>
      <c r="O814" s="64">
        <f>IF(B814&gt;0,_xlfn.COUNTIFS($B$24:B814,B814,$H$24:H814,H814),"")</f>
        <v>2</v>
      </c>
      <c r="P814" s="65"/>
      <c r="Q814" s="66" t="str">
        <f t="shared" si="39"/>
        <v>등록</v>
      </c>
      <c r="R814" s="34" t="s">
        <v>36</v>
      </c>
      <c r="S814" s="30"/>
    </row>
    <row r="815" spans="1:19" ht="17.25" customHeight="1" hidden="1" outlineLevel="1">
      <c r="A815" s="58" t="str">
        <f t="shared" si="37"/>
        <v>2148822300외주3</v>
      </c>
      <c r="B815" s="37">
        <v>2148822300</v>
      </c>
      <c r="C815" s="59" t="s">
        <v>1188</v>
      </c>
      <c r="D815" s="59" t="s">
        <v>3187</v>
      </c>
      <c r="E815" s="59" t="s">
        <v>166</v>
      </c>
      <c r="F815" s="60" t="str">
        <f t="shared" si="38"/>
        <v>외주</v>
      </c>
      <c r="G815" s="61" t="s">
        <v>31</v>
      </c>
      <c r="H815" s="62">
        <v>521</v>
      </c>
      <c r="I815" s="33" t="s">
        <v>1534</v>
      </c>
      <c r="J815" s="33" t="s">
        <v>1535</v>
      </c>
      <c r="K815" s="33" t="s">
        <v>3188</v>
      </c>
      <c r="L815" s="41">
        <v>3</v>
      </c>
      <c r="M815" s="38" t="s">
        <v>34</v>
      </c>
      <c r="N815" s="63">
        <v>3</v>
      </c>
      <c r="O815" s="64">
        <f>IF(B815&gt;0,_xlfn.COUNTIFS($B$24:B815,B815,$H$24:H815,H815),"")</f>
        <v>3</v>
      </c>
      <c r="P815" s="65"/>
      <c r="Q815" s="66" t="str">
        <f t="shared" si="39"/>
        <v>등록</v>
      </c>
      <c r="R815" s="34" t="s">
        <v>36</v>
      </c>
      <c r="S815" s="30"/>
    </row>
    <row r="816" spans="1:19" ht="17.25" customHeight="1" hidden="1" outlineLevel="1">
      <c r="A816" s="58" t="str">
        <f t="shared" si="37"/>
        <v>1068133832외주1</v>
      </c>
      <c r="B816" s="37">
        <v>1068133832</v>
      </c>
      <c r="C816" s="59" t="s">
        <v>1251</v>
      </c>
      <c r="D816" s="59" t="s">
        <v>3189</v>
      </c>
      <c r="E816" s="59" t="s">
        <v>138</v>
      </c>
      <c r="F816" s="60" t="str">
        <f t="shared" si="38"/>
        <v>외주</v>
      </c>
      <c r="G816" s="61" t="s">
        <v>44</v>
      </c>
      <c r="H816" s="62">
        <v>522</v>
      </c>
      <c r="I816" s="33" t="s">
        <v>3190</v>
      </c>
      <c r="J816" s="33" t="s">
        <v>3191</v>
      </c>
      <c r="K816" s="33" t="s">
        <v>3192</v>
      </c>
      <c r="L816" s="41">
        <v>1</v>
      </c>
      <c r="M816" s="38" t="s">
        <v>34</v>
      </c>
      <c r="N816" s="63">
        <v>1</v>
      </c>
      <c r="O816" s="64">
        <f>IF(B816&gt;0,_xlfn.COUNTIFS($B$24:B816,B816,$H$24:H816,H816),"")</f>
        <v>1</v>
      </c>
      <c r="P816" s="65"/>
      <c r="Q816" s="66" t="str">
        <f t="shared" si="39"/>
        <v>탈락</v>
      </c>
      <c r="R816" s="34" t="s">
        <v>45</v>
      </c>
      <c r="S816" s="30"/>
    </row>
    <row r="817" spans="1:19" ht="17.25" customHeight="1" hidden="1" outlineLevel="1">
      <c r="A817" s="58" t="str">
        <f t="shared" si="37"/>
        <v>5468701753외주1</v>
      </c>
      <c r="B817" s="37">
        <v>5468701753</v>
      </c>
      <c r="C817" s="59" t="s">
        <v>3193</v>
      </c>
      <c r="D817" s="59" t="s">
        <v>3194</v>
      </c>
      <c r="E817" s="59" t="s">
        <v>156</v>
      </c>
      <c r="F817" s="60" t="str">
        <f t="shared" si="38"/>
        <v>외주</v>
      </c>
      <c r="G817" s="61" t="s">
        <v>44</v>
      </c>
      <c r="H817" s="62">
        <v>523</v>
      </c>
      <c r="I817" s="33" t="s">
        <v>3195</v>
      </c>
      <c r="J817" s="33" t="s">
        <v>3196</v>
      </c>
      <c r="K817" s="33" t="s">
        <v>3197</v>
      </c>
      <c r="L817" s="41">
        <v>1</v>
      </c>
      <c r="M817" s="38" t="s">
        <v>34</v>
      </c>
      <c r="N817" s="63">
        <v>1</v>
      </c>
      <c r="O817" s="64">
        <f>IF(B817&gt;0,_xlfn.COUNTIFS($B$24:B817,B817,$H$24:H817,H817),"")</f>
        <v>1</v>
      </c>
      <c r="P817" s="65"/>
      <c r="Q817" s="66" t="str">
        <f t="shared" si="39"/>
        <v>탈락</v>
      </c>
      <c r="R817" s="34" t="s">
        <v>45</v>
      </c>
      <c r="S817" s="30"/>
    </row>
    <row r="818" spans="1:19" ht="17.25" customHeight="1" hidden="1" outlineLevel="1">
      <c r="A818" s="58" t="str">
        <f t="shared" si="37"/>
        <v>2158668270외주1</v>
      </c>
      <c r="B818" s="37">
        <v>2158668270</v>
      </c>
      <c r="C818" s="59" t="s">
        <v>452</v>
      </c>
      <c r="D818" s="59" t="s">
        <v>453</v>
      </c>
      <c r="E818" s="59" t="s">
        <v>137</v>
      </c>
      <c r="F818" s="60" t="str">
        <f t="shared" si="38"/>
        <v>외주</v>
      </c>
      <c r="G818" s="61" t="s">
        <v>31</v>
      </c>
      <c r="H818" s="62">
        <v>524</v>
      </c>
      <c r="I818" s="33" t="s">
        <v>454</v>
      </c>
      <c r="J818" s="33" t="s">
        <v>455</v>
      </c>
      <c r="K818" s="33" t="s">
        <v>3198</v>
      </c>
      <c r="L818" s="41">
        <v>1</v>
      </c>
      <c r="M818" s="38" t="s">
        <v>34</v>
      </c>
      <c r="N818" s="63">
        <v>1</v>
      </c>
      <c r="O818" s="64">
        <f>IF(B818&gt;0,_xlfn.COUNTIFS($B$24:B818,B818,$H$24:H818,H818),"")</f>
        <v>1</v>
      </c>
      <c r="P818" s="65"/>
      <c r="Q818" s="66" t="str">
        <f t="shared" si="39"/>
        <v>등록</v>
      </c>
      <c r="R818" s="34" t="s">
        <v>52</v>
      </c>
      <c r="S818" s="30"/>
    </row>
    <row r="819" spans="1:19" ht="17.25" customHeight="1" hidden="1" outlineLevel="1">
      <c r="A819" s="58" t="str">
        <f t="shared" si="37"/>
        <v>2078129117외주1</v>
      </c>
      <c r="B819" s="37">
        <v>2078129117</v>
      </c>
      <c r="C819" s="59" t="s">
        <v>929</v>
      </c>
      <c r="D819" s="59" t="s">
        <v>930</v>
      </c>
      <c r="E819" s="59" t="s">
        <v>39</v>
      </c>
      <c r="F819" s="60" t="str">
        <f t="shared" si="38"/>
        <v>외주</v>
      </c>
      <c r="G819" s="61" t="s">
        <v>31</v>
      </c>
      <c r="H819" s="62">
        <v>525</v>
      </c>
      <c r="I819" s="33" t="s">
        <v>931</v>
      </c>
      <c r="J819" s="33" t="s">
        <v>932</v>
      </c>
      <c r="K819" s="33" t="s">
        <v>3199</v>
      </c>
      <c r="L819" s="41">
        <v>3</v>
      </c>
      <c r="M819" s="38" t="s">
        <v>34</v>
      </c>
      <c r="N819" s="63">
        <v>1</v>
      </c>
      <c r="O819" s="64">
        <f>IF(B819&gt;0,_xlfn.COUNTIFS($B$24:B819,B819,$H$24:H819,H819),"")</f>
        <v>1</v>
      </c>
      <c r="P819" s="65"/>
      <c r="Q819" s="66" t="str">
        <f t="shared" si="39"/>
        <v>등록</v>
      </c>
      <c r="R819" s="34" t="s">
        <v>52</v>
      </c>
      <c r="S819" s="30"/>
    </row>
    <row r="820" spans="1:19" ht="17.25" customHeight="1" hidden="1" outlineLevel="1">
      <c r="A820" s="58" t="str">
        <f t="shared" si="37"/>
        <v>2078129117외주2</v>
      </c>
      <c r="B820" s="37">
        <v>2078129117</v>
      </c>
      <c r="C820" s="59" t="s">
        <v>929</v>
      </c>
      <c r="D820" s="59" t="s">
        <v>930</v>
      </c>
      <c r="E820" s="59" t="s">
        <v>42</v>
      </c>
      <c r="F820" s="60" t="str">
        <f t="shared" si="38"/>
        <v>외주</v>
      </c>
      <c r="G820" s="61" t="s">
        <v>31</v>
      </c>
      <c r="H820" s="62">
        <v>525</v>
      </c>
      <c r="I820" s="33" t="s">
        <v>931</v>
      </c>
      <c r="J820" s="33" t="s">
        <v>932</v>
      </c>
      <c r="K820" s="33" t="s">
        <v>3199</v>
      </c>
      <c r="L820" s="41">
        <v>3</v>
      </c>
      <c r="M820" s="38" t="s">
        <v>34</v>
      </c>
      <c r="N820" s="63">
        <v>2</v>
      </c>
      <c r="O820" s="64">
        <f>IF(B820&gt;0,_xlfn.COUNTIFS($B$24:B820,B820,$H$24:H820,H820),"")</f>
        <v>2</v>
      </c>
      <c r="P820" s="65"/>
      <c r="Q820" s="66" t="str">
        <f t="shared" si="39"/>
        <v>등록</v>
      </c>
      <c r="R820" s="34" t="s">
        <v>52</v>
      </c>
      <c r="S820" s="30"/>
    </row>
    <row r="821" spans="1:19" ht="17.25" customHeight="1" hidden="1" outlineLevel="1">
      <c r="A821" s="58" t="str">
        <f t="shared" si="37"/>
        <v>2078129117외주3</v>
      </c>
      <c r="B821" s="37">
        <v>2078129117</v>
      </c>
      <c r="C821" s="59" t="s">
        <v>929</v>
      </c>
      <c r="D821" s="59" t="s">
        <v>930</v>
      </c>
      <c r="E821" s="59" t="s">
        <v>43</v>
      </c>
      <c r="F821" s="60" t="str">
        <f t="shared" si="38"/>
        <v>외주</v>
      </c>
      <c r="G821" s="61" t="s">
        <v>31</v>
      </c>
      <c r="H821" s="62">
        <v>525</v>
      </c>
      <c r="I821" s="33" t="s">
        <v>931</v>
      </c>
      <c r="J821" s="33" t="s">
        <v>932</v>
      </c>
      <c r="K821" s="33" t="s">
        <v>3199</v>
      </c>
      <c r="L821" s="41">
        <v>3</v>
      </c>
      <c r="M821" s="38" t="s">
        <v>34</v>
      </c>
      <c r="N821" s="63">
        <v>3</v>
      </c>
      <c r="O821" s="64">
        <f>IF(B821&gt;0,_xlfn.COUNTIFS($B$24:B821,B821,$H$24:H821,H821),"")</f>
        <v>3</v>
      </c>
      <c r="P821" s="65"/>
      <c r="Q821" s="66" t="str">
        <f t="shared" si="39"/>
        <v>등록</v>
      </c>
      <c r="R821" s="34" t="s">
        <v>52</v>
      </c>
      <c r="S821" s="30"/>
    </row>
    <row r="822" spans="1:19" ht="17.25" customHeight="1" hidden="1" outlineLevel="1">
      <c r="A822" s="58" t="str">
        <f t="shared" si="37"/>
        <v>1248607832외주1</v>
      </c>
      <c r="B822" s="37">
        <v>1248607832</v>
      </c>
      <c r="C822" s="59" t="s">
        <v>1238</v>
      </c>
      <c r="D822" s="59" t="s">
        <v>1402</v>
      </c>
      <c r="E822" s="59" t="s">
        <v>30</v>
      </c>
      <c r="F822" s="60" t="str">
        <f t="shared" si="38"/>
        <v>외주</v>
      </c>
      <c r="G822" s="61" t="s">
        <v>31</v>
      </c>
      <c r="H822" s="62">
        <v>526</v>
      </c>
      <c r="I822" s="33" t="s">
        <v>1647</v>
      </c>
      <c r="J822" s="33" t="s">
        <v>1648</v>
      </c>
      <c r="K822" s="33" t="s">
        <v>1843</v>
      </c>
      <c r="L822" s="41">
        <v>2</v>
      </c>
      <c r="M822" s="38" t="s">
        <v>34</v>
      </c>
      <c r="N822" s="63">
        <v>1</v>
      </c>
      <c r="O822" s="64">
        <f>IF(B822&gt;0,_xlfn.COUNTIFS($B$24:B822,B822,$H$24:H822,H822),"")</f>
        <v>1</v>
      </c>
      <c r="P822" s="65"/>
      <c r="Q822" s="66" t="str">
        <f t="shared" si="39"/>
        <v>등록</v>
      </c>
      <c r="R822" s="34" t="s">
        <v>36</v>
      </c>
      <c r="S822" s="30"/>
    </row>
    <row r="823" spans="1:19" ht="17.25" customHeight="1" hidden="1" outlineLevel="1">
      <c r="A823" s="58" t="str">
        <f t="shared" si="37"/>
        <v>1248607832외주2</v>
      </c>
      <c r="B823" s="37">
        <v>1248607832</v>
      </c>
      <c r="C823" s="59" t="s">
        <v>1238</v>
      </c>
      <c r="D823" s="59" t="s">
        <v>1402</v>
      </c>
      <c r="E823" s="59" t="s">
        <v>35</v>
      </c>
      <c r="F823" s="60" t="str">
        <f t="shared" si="38"/>
        <v>외주</v>
      </c>
      <c r="G823" s="61" t="s">
        <v>31</v>
      </c>
      <c r="H823" s="62">
        <v>526</v>
      </c>
      <c r="I823" s="33" t="s">
        <v>1647</v>
      </c>
      <c r="J823" s="33" t="s">
        <v>1648</v>
      </c>
      <c r="K823" s="33" t="s">
        <v>1843</v>
      </c>
      <c r="L823" s="41">
        <v>2</v>
      </c>
      <c r="M823" s="38" t="s">
        <v>34</v>
      </c>
      <c r="N823" s="63">
        <v>2</v>
      </c>
      <c r="O823" s="64">
        <f>IF(B823&gt;0,_xlfn.COUNTIFS($B$24:B823,B823,$H$24:H823,H823),"")</f>
        <v>2</v>
      </c>
      <c r="P823" s="65"/>
      <c r="Q823" s="66" t="str">
        <f t="shared" si="39"/>
        <v>등록</v>
      </c>
      <c r="R823" s="34" t="s">
        <v>36</v>
      </c>
      <c r="S823" s="30"/>
    </row>
    <row r="824" spans="1:19" ht="17.25" customHeight="1" hidden="1" outlineLevel="1">
      <c r="A824" s="58" t="str">
        <f t="shared" si="37"/>
        <v>1248121071외주1</v>
      </c>
      <c r="B824" s="37">
        <v>1248121071</v>
      </c>
      <c r="C824" s="59" t="s">
        <v>1284</v>
      </c>
      <c r="D824" s="59" t="s">
        <v>1452</v>
      </c>
      <c r="E824" s="59" t="s">
        <v>247</v>
      </c>
      <c r="F824" s="60" t="str">
        <f t="shared" si="38"/>
        <v>외주</v>
      </c>
      <c r="G824" s="61" t="s">
        <v>44</v>
      </c>
      <c r="H824" s="62">
        <v>527</v>
      </c>
      <c r="I824" s="33" t="s">
        <v>1748</v>
      </c>
      <c r="J824" s="33" t="s">
        <v>1749</v>
      </c>
      <c r="K824" s="33" t="s">
        <v>1863</v>
      </c>
      <c r="L824" s="41">
        <v>1</v>
      </c>
      <c r="M824" s="38" t="s">
        <v>34</v>
      </c>
      <c r="N824" s="63">
        <v>1</v>
      </c>
      <c r="O824" s="64">
        <f>IF(B824&gt;0,_xlfn.COUNTIFS($B$24:B824,B824,$H$24:H824,H824),"")</f>
        <v>1</v>
      </c>
      <c r="P824" s="65"/>
      <c r="Q824" s="66" t="str">
        <f t="shared" si="39"/>
        <v>탈락</v>
      </c>
      <c r="R824" s="34" t="s">
        <v>45</v>
      </c>
      <c r="S824" s="30"/>
    </row>
    <row r="825" spans="1:19" ht="17.25" customHeight="1" hidden="1" outlineLevel="1">
      <c r="A825" s="58" t="str">
        <f t="shared" si="37"/>
        <v>2108122589외주1</v>
      </c>
      <c r="B825" s="37">
        <v>2108122589</v>
      </c>
      <c r="C825" s="59" t="s">
        <v>647</v>
      </c>
      <c r="D825" s="59" t="s">
        <v>399</v>
      </c>
      <c r="E825" s="59" t="s">
        <v>263</v>
      </c>
      <c r="F825" s="60" t="str">
        <f t="shared" si="38"/>
        <v>외주</v>
      </c>
      <c r="G825" s="61" t="s">
        <v>31</v>
      </c>
      <c r="H825" s="62">
        <v>528</v>
      </c>
      <c r="I825" s="33" t="s">
        <v>648</v>
      </c>
      <c r="J825" s="33" t="s">
        <v>649</v>
      </c>
      <c r="K825" s="33" t="s">
        <v>3200</v>
      </c>
      <c r="L825" s="41">
        <v>3</v>
      </c>
      <c r="M825" s="38" t="s">
        <v>34</v>
      </c>
      <c r="N825" s="63">
        <v>1</v>
      </c>
      <c r="O825" s="64">
        <f>IF(B825&gt;0,_xlfn.COUNTIFS($B$24:B825,B825,$H$24:H825,H825),"")</f>
        <v>1</v>
      </c>
      <c r="P825" s="65"/>
      <c r="Q825" s="66" t="str">
        <f t="shared" si="39"/>
        <v>등록</v>
      </c>
      <c r="R825" s="34" t="s">
        <v>52</v>
      </c>
      <c r="S825" s="30"/>
    </row>
    <row r="826" spans="1:19" ht="17.25" customHeight="1" hidden="1" outlineLevel="1">
      <c r="A826" s="58" t="str">
        <f t="shared" si="37"/>
        <v>2108122589외주2</v>
      </c>
      <c r="B826" s="37">
        <v>2108122589</v>
      </c>
      <c r="C826" s="59" t="s">
        <v>647</v>
      </c>
      <c r="D826" s="59" t="s">
        <v>399</v>
      </c>
      <c r="E826" s="59" t="s">
        <v>35</v>
      </c>
      <c r="F826" s="60" t="str">
        <f t="shared" si="38"/>
        <v>외주</v>
      </c>
      <c r="G826" s="61" t="s">
        <v>31</v>
      </c>
      <c r="H826" s="62">
        <v>528</v>
      </c>
      <c r="I826" s="33" t="s">
        <v>648</v>
      </c>
      <c r="J826" s="33" t="s">
        <v>649</v>
      </c>
      <c r="K826" s="33" t="s">
        <v>3200</v>
      </c>
      <c r="L826" s="41">
        <v>3</v>
      </c>
      <c r="M826" s="38" t="s">
        <v>34</v>
      </c>
      <c r="N826" s="63">
        <v>2</v>
      </c>
      <c r="O826" s="64">
        <f>IF(B826&gt;0,_xlfn.COUNTIFS($B$24:B826,B826,$H$24:H826,H826),"")</f>
        <v>2</v>
      </c>
      <c r="P826" s="65"/>
      <c r="Q826" s="66" t="str">
        <f t="shared" si="39"/>
        <v>등록</v>
      </c>
      <c r="R826" s="34" t="s">
        <v>52</v>
      </c>
      <c r="S826" s="30"/>
    </row>
    <row r="827" spans="1:19" ht="17.25" customHeight="1" hidden="1" outlineLevel="1">
      <c r="A827" s="58" t="str">
        <f t="shared" si="37"/>
        <v>2108122589외주3</v>
      </c>
      <c r="B827" s="37">
        <v>2108122589</v>
      </c>
      <c r="C827" s="59" t="s">
        <v>647</v>
      </c>
      <c r="D827" s="59" t="s">
        <v>399</v>
      </c>
      <c r="E827" s="59" t="s">
        <v>1322</v>
      </c>
      <c r="F827" s="60" t="str">
        <f t="shared" si="38"/>
        <v>외주</v>
      </c>
      <c r="G827" s="61" t="s">
        <v>31</v>
      </c>
      <c r="H827" s="62">
        <v>528</v>
      </c>
      <c r="I827" s="33" t="s">
        <v>648</v>
      </c>
      <c r="J827" s="33" t="s">
        <v>649</v>
      </c>
      <c r="K827" s="33" t="s">
        <v>3200</v>
      </c>
      <c r="L827" s="41">
        <v>3</v>
      </c>
      <c r="M827" s="38" t="s">
        <v>34</v>
      </c>
      <c r="N827" s="63">
        <v>3</v>
      </c>
      <c r="O827" s="64">
        <f>IF(B827&gt;0,_xlfn.COUNTIFS($B$24:B827,B827,$H$24:H827,H827),"")</f>
        <v>3</v>
      </c>
      <c r="P827" s="65"/>
      <c r="Q827" s="66" t="str">
        <f t="shared" si="39"/>
        <v>등록</v>
      </c>
      <c r="R827" s="34" t="s">
        <v>52</v>
      </c>
      <c r="S827" s="30"/>
    </row>
    <row r="828" spans="1:19" ht="17.25" customHeight="1" hidden="1" outlineLevel="1">
      <c r="A828" s="58" t="str">
        <f t="shared" si="37"/>
        <v>2038164693외주1</v>
      </c>
      <c r="B828" s="37">
        <v>2038164693</v>
      </c>
      <c r="C828" s="59" t="s">
        <v>1104</v>
      </c>
      <c r="D828" s="59" t="s">
        <v>1105</v>
      </c>
      <c r="E828" s="59" t="s">
        <v>104</v>
      </c>
      <c r="F828" s="60" t="str">
        <f t="shared" si="38"/>
        <v>외주</v>
      </c>
      <c r="G828" s="61" t="s">
        <v>44</v>
      </c>
      <c r="H828" s="62">
        <v>529</v>
      </c>
      <c r="I828" s="33" t="s">
        <v>1106</v>
      </c>
      <c r="J828" s="33" t="s">
        <v>1107</v>
      </c>
      <c r="K828" s="33" t="s">
        <v>1108</v>
      </c>
      <c r="L828" s="41">
        <v>1</v>
      </c>
      <c r="M828" s="38" t="s">
        <v>34</v>
      </c>
      <c r="N828" s="63">
        <v>1</v>
      </c>
      <c r="O828" s="64">
        <f>IF(B828&gt;0,_xlfn.COUNTIFS($B$24:B828,B828,$H$24:H828,H828),"")</f>
        <v>1</v>
      </c>
      <c r="P828" s="65"/>
      <c r="Q828" s="66" t="str">
        <f t="shared" si="39"/>
        <v>탈락</v>
      </c>
      <c r="R828" s="34" t="s">
        <v>45</v>
      </c>
      <c r="S828" s="30"/>
    </row>
    <row r="829" spans="1:19" ht="17.25" customHeight="1" hidden="1" outlineLevel="1">
      <c r="A829" s="58" t="str">
        <f t="shared" si="37"/>
        <v>7368101029외주1</v>
      </c>
      <c r="B829" s="37">
        <v>7368101029</v>
      </c>
      <c r="C829" s="59" t="s">
        <v>3201</v>
      </c>
      <c r="D829" s="59" t="s">
        <v>3202</v>
      </c>
      <c r="E829" s="59" t="s">
        <v>104</v>
      </c>
      <c r="F829" s="60" t="str">
        <f t="shared" si="38"/>
        <v>외주</v>
      </c>
      <c r="G829" s="61" t="s">
        <v>44</v>
      </c>
      <c r="H829" s="62">
        <v>530</v>
      </c>
      <c r="I829" s="33" t="s">
        <v>3203</v>
      </c>
      <c r="J829" s="33" t="s">
        <v>3204</v>
      </c>
      <c r="K829" s="33" t="s">
        <v>3205</v>
      </c>
      <c r="L829" s="41">
        <v>1</v>
      </c>
      <c r="M829" s="38" t="s">
        <v>34</v>
      </c>
      <c r="N829" s="63">
        <v>1</v>
      </c>
      <c r="O829" s="64">
        <f>IF(B829&gt;0,_xlfn.COUNTIFS($B$24:B829,B829,$H$24:H829,H829),"")</f>
        <v>1</v>
      </c>
      <c r="P829" s="65"/>
      <c r="Q829" s="66" t="str">
        <f t="shared" si="39"/>
        <v>탈락</v>
      </c>
      <c r="R829" s="34" t="s">
        <v>45</v>
      </c>
      <c r="S829" s="30"/>
    </row>
    <row r="830" spans="1:19" ht="17.25" customHeight="1" hidden="1" outlineLevel="1">
      <c r="A830" s="58" t="str">
        <f t="shared" si="37"/>
        <v>3068118159외주1</v>
      </c>
      <c r="B830" s="37">
        <v>3068118159</v>
      </c>
      <c r="C830" s="59" t="s">
        <v>3206</v>
      </c>
      <c r="D830" s="59" t="s">
        <v>3207</v>
      </c>
      <c r="E830" s="59" t="s">
        <v>231</v>
      </c>
      <c r="F830" s="60" t="str">
        <f t="shared" si="38"/>
        <v>외주</v>
      </c>
      <c r="G830" s="61" t="s">
        <v>31</v>
      </c>
      <c r="H830" s="62">
        <v>531</v>
      </c>
      <c r="I830" s="33" t="s">
        <v>3208</v>
      </c>
      <c r="J830" s="33" t="s">
        <v>3209</v>
      </c>
      <c r="K830" s="33" t="s">
        <v>3210</v>
      </c>
      <c r="L830" s="41">
        <v>1</v>
      </c>
      <c r="M830" s="38" t="s">
        <v>34</v>
      </c>
      <c r="N830" s="63">
        <v>1</v>
      </c>
      <c r="O830" s="64">
        <f>IF(B830&gt;0,_xlfn.COUNTIFS($B$24:B830,B830,$H$24:H830,H830),"")</f>
        <v>1</v>
      </c>
      <c r="P830" s="65"/>
      <c r="Q830" s="66" t="str">
        <f t="shared" si="39"/>
        <v>등록</v>
      </c>
      <c r="R830" s="34" t="s">
        <v>36</v>
      </c>
      <c r="S830" s="30"/>
    </row>
    <row r="831" spans="1:19" ht="17.25" customHeight="1" hidden="1" outlineLevel="1">
      <c r="A831" s="58" t="str">
        <f t="shared" si="37"/>
        <v>4188117851외주1</v>
      </c>
      <c r="B831" s="37">
        <v>4188117851</v>
      </c>
      <c r="C831" s="59" t="s">
        <v>3211</v>
      </c>
      <c r="D831" s="59" t="s">
        <v>3212</v>
      </c>
      <c r="E831" s="59" t="s">
        <v>35</v>
      </c>
      <c r="F831" s="60" t="str">
        <f t="shared" si="38"/>
        <v>외주</v>
      </c>
      <c r="G831" s="61" t="s">
        <v>31</v>
      </c>
      <c r="H831" s="62">
        <v>532</v>
      </c>
      <c r="I831" s="33" t="s">
        <v>3213</v>
      </c>
      <c r="J831" s="33" t="s">
        <v>3214</v>
      </c>
      <c r="K831" s="33" t="s">
        <v>3215</v>
      </c>
      <c r="L831" s="41">
        <v>3</v>
      </c>
      <c r="M831" s="38" t="s">
        <v>34</v>
      </c>
      <c r="N831" s="63">
        <v>1</v>
      </c>
      <c r="O831" s="64">
        <f>IF(B831&gt;0,_xlfn.COUNTIFS($B$24:B831,B831,$H$24:H831,H831),"")</f>
        <v>1</v>
      </c>
      <c r="P831" s="65"/>
      <c r="Q831" s="66" t="str">
        <f t="shared" si="39"/>
        <v>등록</v>
      </c>
      <c r="R831" s="34" t="s">
        <v>36</v>
      </c>
      <c r="S831" s="30"/>
    </row>
    <row r="832" spans="1:19" ht="17.25" customHeight="1" hidden="1" outlineLevel="1">
      <c r="A832" s="58" t="str">
        <f t="shared" si="37"/>
        <v>4188117851외주2</v>
      </c>
      <c r="B832" s="37">
        <v>4188117851</v>
      </c>
      <c r="C832" s="59" t="s">
        <v>3211</v>
      </c>
      <c r="D832" s="59" t="s">
        <v>3212</v>
      </c>
      <c r="E832" s="59" t="s">
        <v>43</v>
      </c>
      <c r="F832" s="60" t="str">
        <f t="shared" si="38"/>
        <v>외주</v>
      </c>
      <c r="G832" s="61" t="s">
        <v>31</v>
      </c>
      <c r="H832" s="62">
        <v>532</v>
      </c>
      <c r="I832" s="33" t="s">
        <v>3213</v>
      </c>
      <c r="J832" s="33" t="s">
        <v>3214</v>
      </c>
      <c r="K832" s="33" t="s">
        <v>3215</v>
      </c>
      <c r="L832" s="41">
        <v>3</v>
      </c>
      <c r="M832" s="38" t="s">
        <v>34</v>
      </c>
      <c r="N832" s="63">
        <v>2</v>
      </c>
      <c r="O832" s="64">
        <f>IF(B832&gt;0,_xlfn.COUNTIFS($B$24:B832,B832,$H$24:H832,H832),"")</f>
        <v>2</v>
      </c>
      <c r="P832" s="65"/>
      <c r="Q832" s="66" t="str">
        <f t="shared" si="39"/>
        <v>등록</v>
      </c>
      <c r="R832" s="34" t="s">
        <v>36</v>
      </c>
      <c r="S832" s="30"/>
    </row>
    <row r="833" spans="1:19" ht="17.25" customHeight="1" hidden="1" outlineLevel="1">
      <c r="A833" s="58" t="str">
        <f t="shared" si="37"/>
        <v>4188117851외주3</v>
      </c>
      <c r="B833" s="37">
        <v>4188117851</v>
      </c>
      <c r="C833" s="59" t="s">
        <v>3211</v>
      </c>
      <c r="D833" s="59" t="s">
        <v>3212</v>
      </c>
      <c r="E833" s="59" t="s">
        <v>196</v>
      </c>
      <c r="F833" s="60" t="str">
        <f t="shared" si="38"/>
        <v>외주</v>
      </c>
      <c r="G833" s="61" t="s">
        <v>31</v>
      </c>
      <c r="H833" s="62">
        <v>532</v>
      </c>
      <c r="I833" s="33" t="s">
        <v>3213</v>
      </c>
      <c r="J833" s="33" t="s">
        <v>3214</v>
      </c>
      <c r="K833" s="33" t="s">
        <v>3215</v>
      </c>
      <c r="L833" s="41">
        <v>3</v>
      </c>
      <c r="M833" s="38" t="s">
        <v>34</v>
      </c>
      <c r="N833" s="63">
        <v>3</v>
      </c>
      <c r="O833" s="64">
        <f>IF(B833&gt;0,_xlfn.COUNTIFS($B$24:B833,B833,$H$24:H833,H833),"")</f>
        <v>3</v>
      </c>
      <c r="P833" s="65"/>
      <c r="Q833" s="66" t="str">
        <f t="shared" si="39"/>
        <v>등록</v>
      </c>
      <c r="R833" s="34" t="s">
        <v>36</v>
      </c>
      <c r="S833" s="30"/>
    </row>
    <row r="834" spans="1:19" ht="17.25" customHeight="1" hidden="1" outlineLevel="1">
      <c r="A834" s="58" t="str">
        <f t="shared" si="37"/>
        <v>6098109689외주1</v>
      </c>
      <c r="B834" s="37">
        <v>6098109689</v>
      </c>
      <c r="C834" s="59" t="s">
        <v>3216</v>
      </c>
      <c r="D834" s="59" t="s">
        <v>3217</v>
      </c>
      <c r="E834" s="59" t="s">
        <v>281</v>
      </c>
      <c r="F834" s="60" t="str">
        <f t="shared" si="38"/>
        <v>외주</v>
      </c>
      <c r="G834" s="61" t="s">
        <v>44</v>
      </c>
      <c r="H834" s="62">
        <v>533</v>
      </c>
      <c r="I834" s="33" t="s">
        <v>3218</v>
      </c>
      <c r="J834" s="33" t="s">
        <v>3219</v>
      </c>
      <c r="K834" s="33" t="s">
        <v>3220</v>
      </c>
      <c r="L834" s="41">
        <v>1</v>
      </c>
      <c r="M834" s="38" t="s">
        <v>34</v>
      </c>
      <c r="N834" s="63">
        <v>1</v>
      </c>
      <c r="O834" s="64">
        <f>IF(B834&gt;0,_xlfn.COUNTIFS($B$24:B834,B834,$H$24:H834,H834),"")</f>
        <v>1</v>
      </c>
      <c r="P834" s="65"/>
      <c r="Q834" s="66" t="str">
        <f t="shared" si="39"/>
        <v>탈락</v>
      </c>
      <c r="R834" s="34" t="s">
        <v>45</v>
      </c>
      <c r="S834" s="30"/>
    </row>
    <row r="835" spans="1:19" ht="17.25" customHeight="1" hidden="1" outlineLevel="1">
      <c r="A835" s="58" t="str">
        <f t="shared" si="37"/>
        <v>1048146952외주1</v>
      </c>
      <c r="B835" s="37">
        <v>1048146952</v>
      </c>
      <c r="C835" s="59" t="s">
        <v>782</v>
      </c>
      <c r="D835" s="59" t="s">
        <v>783</v>
      </c>
      <c r="E835" s="59" t="s">
        <v>74</v>
      </c>
      <c r="F835" s="60" t="str">
        <f t="shared" si="38"/>
        <v>외주</v>
      </c>
      <c r="G835" s="61" t="s">
        <v>31</v>
      </c>
      <c r="H835" s="62">
        <v>534</v>
      </c>
      <c r="I835" s="33" t="s">
        <v>784</v>
      </c>
      <c r="J835" s="33" t="s">
        <v>785</v>
      </c>
      <c r="K835" s="33" t="s">
        <v>3221</v>
      </c>
      <c r="L835" s="41">
        <v>3</v>
      </c>
      <c r="M835" s="38" t="s">
        <v>34</v>
      </c>
      <c r="N835" s="63">
        <v>1</v>
      </c>
      <c r="O835" s="64">
        <f>IF(B835&gt;0,_xlfn.COUNTIFS($B$24:B835,B835,$H$24:H835,H835),"")</f>
        <v>1</v>
      </c>
      <c r="P835" s="65"/>
      <c r="Q835" s="66" t="str">
        <f t="shared" si="39"/>
        <v>등록</v>
      </c>
      <c r="R835" s="34" t="s">
        <v>36</v>
      </c>
      <c r="S835" s="30"/>
    </row>
    <row r="836" spans="1:19" ht="17.25" customHeight="1" hidden="1" outlineLevel="1">
      <c r="A836" s="58" t="str">
        <f t="shared" si="37"/>
        <v>1048146952외주2</v>
      </c>
      <c r="B836" s="37">
        <v>1048146952</v>
      </c>
      <c r="C836" s="59" t="s">
        <v>782</v>
      </c>
      <c r="D836" s="59" t="s">
        <v>783</v>
      </c>
      <c r="E836" s="59" t="s">
        <v>59</v>
      </c>
      <c r="F836" s="60" t="str">
        <f t="shared" si="38"/>
        <v>외주</v>
      </c>
      <c r="G836" s="61" t="s">
        <v>31</v>
      </c>
      <c r="H836" s="62">
        <v>534</v>
      </c>
      <c r="I836" s="33" t="s">
        <v>784</v>
      </c>
      <c r="J836" s="33" t="s">
        <v>785</v>
      </c>
      <c r="K836" s="33" t="s">
        <v>3221</v>
      </c>
      <c r="L836" s="41">
        <v>3</v>
      </c>
      <c r="M836" s="38" t="s">
        <v>34</v>
      </c>
      <c r="N836" s="63">
        <v>2</v>
      </c>
      <c r="O836" s="64">
        <f>IF(B836&gt;0,_xlfn.COUNTIFS($B$24:B836,B836,$H$24:H836,H836),"")</f>
        <v>2</v>
      </c>
      <c r="P836" s="65"/>
      <c r="Q836" s="66" t="str">
        <f t="shared" si="39"/>
        <v>등록</v>
      </c>
      <c r="R836" s="34" t="s">
        <v>36</v>
      </c>
      <c r="S836" s="30"/>
    </row>
    <row r="837" spans="1:19" ht="17.25" customHeight="1" hidden="1" outlineLevel="1">
      <c r="A837" s="58" t="str">
        <f t="shared" si="37"/>
        <v>1048146952외주3</v>
      </c>
      <c r="B837" s="37">
        <v>1048146952</v>
      </c>
      <c r="C837" s="59" t="s">
        <v>782</v>
      </c>
      <c r="D837" s="59" t="s">
        <v>783</v>
      </c>
      <c r="E837" s="59" t="s">
        <v>446</v>
      </c>
      <c r="F837" s="60" t="str">
        <f t="shared" si="38"/>
        <v>외주</v>
      </c>
      <c r="G837" s="61" t="s">
        <v>31</v>
      </c>
      <c r="H837" s="62">
        <v>534</v>
      </c>
      <c r="I837" s="33" t="s">
        <v>784</v>
      </c>
      <c r="J837" s="33" t="s">
        <v>785</v>
      </c>
      <c r="K837" s="33" t="s">
        <v>3221</v>
      </c>
      <c r="L837" s="41">
        <v>3</v>
      </c>
      <c r="M837" s="38" t="s">
        <v>34</v>
      </c>
      <c r="N837" s="63">
        <v>3</v>
      </c>
      <c r="O837" s="64">
        <f>IF(B837&gt;0,_xlfn.COUNTIFS($B$24:B837,B837,$H$24:H837,H837),"")</f>
        <v>3</v>
      </c>
      <c r="P837" s="65"/>
      <c r="Q837" s="66" t="str">
        <f t="shared" si="39"/>
        <v>등록</v>
      </c>
      <c r="R837" s="34" t="s">
        <v>36</v>
      </c>
      <c r="S837" s="30"/>
    </row>
    <row r="838" spans="1:19" ht="17.25" customHeight="1" hidden="1" outlineLevel="1">
      <c r="A838" s="58" t="str">
        <f t="shared" si="37"/>
        <v>1418117290외주1</v>
      </c>
      <c r="B838" s="37">
        <v>1418117290</v>
      </c>
      <c r="C838" s="59" t="s">
        <v>3222</v>
      </c>
      <c r="D838" s="59" t="s">
        <v>3223</v>
      </c>
      <c r="E838" s="59" t="s">
        <v>74</v>
      </c>
      <c r="F838" s="60" t="str">
        <f t="shared" si="38"/>
        <v>외주</v>
      </c>
      <c r="G838" s="61" t="s">
        <v>44</v>
      </c>
      <c r="H838" s="62">
        <v>535</v>
      </c>
      <c r="I838" s="33" t="s">
        <v>3224</v>
      </c>
      <c r="J838" s="33" t="s">
        <v>3225</v>
      </c>
      <c r="K838" s="33" t="s">
        <v>3226</v>
      </c>
      <c r="L838" s="41">
        <v>3</v>
      </c>
      <c r="M838" s="38" t="s">
        <v>34</v>
      </c>
      <c r="N838" s="63">
        <v>1</v>
      </c>
      <c r="O838" s="64">
        <f>IF(B838&gt;0,_xlfn.COUNTIFS($B$24:B838,B838,$H$24:H838,H838),"")</f>
        <v>1</v>
      </c>
      <c r="P838" s="65"/>
      <c r="Q838" s="66" t="str">
        <f t="shared" si="39"/>
        <v>탈락</v>
      </c>
      <c r="R838" s="34" t="s">
        <v>45</v>
      </c>
      <c r="S838" s="30"/>
    </row>
    <row r="839" spans="1:19" ht="17.25" customHeight="1" hidden="1" outlineLevel="1">
      <c r="A839" s="58" t="str">
        <f t="shared" si="37"/>
        <v>1418117290외주2</v>
      </c>
      <c r="B839" s="37">
        <v>1418117290</v>
      </c>
      <c r="C839" s="59" t="s">
        <v>3222</v>
      </c>
      <c r="D839" s="59" t="s">
        <v>3223</v>
      </c>
      <c r="E839" s="59" t="s">
        <v>59</v>
      </c>
      <c r="F839" s="60" t="str">
        <f t="shared" si="38"/>
        <v>외주</v>
      </c>
      <c r="G839" s="61" t="s">
        <v>44</v>
      </c>
      <c r="H839" s="62">
        <v>535</v>
      </c>
      <c r="I839" s="33" t="s">
        <v>3224</v>
      </c>
      <c r="J839" s="33" t="s">
        <v>3225</v>
      </c>
      <c r="K839" s="33" t="s">
        <v>3226</v>
      </c>
      <c r="L839" s="41">
        <v>3</v>
      </c>
      <c r="M839" s="38" t="s">
        <v>34</v>
      </c>
      <c r="N839" s="63">
        <v>2</v>
      </c>
      <c r="O839" s="64">
        <f>IF(B839&gt;0,_xlfn.COUNTIFS($B$24:B839,B839,$H$24:H839,H839),"")</f>
        <v>2</v>
      </c>
      <c r="P839" s="65"/>
      <c r="Q839" s="66" t="str">
        <f t="shared" si="39"/>
        <v>탈락</v>
      </c>
      <c r="R839" s="34" t="s">
        <v>45</v>
      </c>
      <c r="S839" s="30"/>
    </row>
    <row r="840" spans="1:19" ht="17.25" customHeight="1" hidden="1" outlineLevel="1">
      <c r="A840" s="58" t="str">
        <f t="shared" si="37"/>
        <v>1418117290외주3</v>
      </c>
      <c r="B840" s="37">
        <v>1418117290</v>
      </c>
      <c r="C840" s="59" t="s">
        <v>3222</v>
      </c>
      <c r="D840" s="59" t="s">
        <v>3223</v>
      </c>
      <c r="E840" s="59" t="s">
        <v>446</v>
      </c>
      <c r="F840" s="60" t="str">
        <f t="shared" si="38"/>
        <v>외주</v>
      </c>
      <c r="G840" s="61" t="s">
        <v>44</v>
      </c>
      <c r="H840" s="62">
        <v>535</v>
      </c>
      <c r="I840" s="33" t="s">
        <v>3224</v>
      </c>
      <c r="J840" s="33" t="s">
        <v>3225</v>
      </c>
      <c r="K840" s="33" t="s">
        <v>3226</v>
      </c>
      <c r="L840" s="41">
        <v>3</v>
      </c>
      <c r="M840" s="38" t="s">
        <v>34</v>
      </c>
      <c r="N840" s="63">
        <v>3</v>
      </c>
      <c r="O840" s="64">
        <f>IF(B840&gt;0,_xlfn.COUNTIFS($B$24:B840,B840,$H$24:H840,H840),"")</f>
        <v>3</v>
      </c>
      <c r="P840" s="65"/>
      <c r="Q840" s="66" t="str">
        <f t="shared" si="39"/>
        <v>탈락</v>
      </c>
      <c r="R840" s="34" t="s">
        <v>45</v>
      </c>
      <c r="S840" s="30"/>
    </row>
    <row r="841" spans="1:19" ht="17.25" customHeight="1" hidden="1" outlineLevel="1">
      <c r="A841" s="58" t="str">
        <f t="shared" si="37"/>
        <v>1318113040외주1</v>
      </c>
      <c r="B841" s="37">
        <v>1318113040</v>
      </c>
      <c r="C841" s="59" t="s">
        <v>1008</v>
      </c>
      <c r="D841" s="59" t="s">
        <v>1009</v>
      </c>
      <c r="E841" s="59" t="s">
        <v>111</v>
      </c>
      <c r="F841" s="60" t="str">
        <f t="shared" si="38"/>
        <v>외주</v>
      </c>
      <c r="G841" s="61" t="s">
        <v>44</v>
      </c>
      <c r="H841" s="62">
        <v>536</v>
      </c>
      <c r="I841" s="33" t="s">
        <v>1010</v>
      </c>
      <c r="J841" s="33" t="s">
        <v>1011</v>
      </c>
      <c r="K841" s="33" t="s">
        <v>3227</v>
      </c>
      <c r="L841" s="41">
        <v>1</v>
      </c>
      <c r="M841" s="38" t="s">
        <v>34</v>
      </c>
      <c r="N841" s="63">
        <v>1</v>
      </c>
      <c r="O841" s="64">
        <f>IF(B841&gt;0,_xlfn.COUNTIFS($B$24:B841,B841,$H$24:H841,H841),"")</f>
        <v>1</v>
      </c>
      <c r="P841" s="65"/>
      <c r="Q841" s="66" t="str">
        <f t="shared" si="39"/>
        <v>탈락</v>
      </c>
      <c r="R841" s="34" t="s">
        <v>45</v>
      </c>
      <c r="S841" s="30"/>
    </row>
    <row r="842" spans="1:19" ht="17.25" customHeight="1" hidden="1" outlineLevel="1">
      <c r="A842" s="58" t="str">
        <f t="shared" si="37"/>
        <v>1208614758외주1</v>
      </c>
      <c r="B842" s="37">
        <v>1208614758</v>
      </c>
      <c r="C842" s="59" t="s">
        <v>824</v>
      </c>
      <c r="D842" s="59" t="s">
        <v>825</v>
      </c>
      <c r="E842" s="59" t="s">
        <v>30</v>
      </c>
      <c r="F842" s="60" t="str">
        <f t="shared" si="38"/>
        <v>외주</v>
      </c>
      <c r="G842" s="61" t="s">
        <v>44</v>
      </c>
      <c r="H842" s="62">
        <v>537</v>
      </c>
      <c r="I842" s="33" t="s">
        <v>826</v>
      </c>
      <c r="J842" s="33" t="s">
        <v>827</v>
      </c>
      <c r="K842" s="33" t="s">
        <v>3228</v>
      </c>
      <c r="L842" s="41">
        <v>2</v>
      </c>
      <c r="M842" s="38" t="s">
        <v>34</v>
      </c>
      <c r="N842" s="63">
        <v>1</v>
      </c>
      <c r="O842" s="64">
        <f>IF(B842&gt;0,_xlfn.COUNTIFS($B$24:B842,B842,$H$24:H842,H842),"")</f>
        <v>1</v>
      </c>
      <c r="P842" s="65"/>
      <c r="Q842" s="66" t="str">
        <f t="shared" si="39"/>
        <v>탈락</v>
      </c>
      <c r="R842" s="34" t="s">
        <v>45</v>
      </c>
      <c r="S842" s="30"/>
    </row>
    <row r="843" spans="1:19" ht="17.25" customHeight="1" hidden="1" outlineLevel="1">
      <c r="A843" s="58" t="str">
        <f t="shared" si="37"/>
        <v>1208614758외주2</v>
      </c>
      <c r="B843" s="37">
        <v>1208614758</v>
      </c>
      <c r="C843" s="59" t="s">
        <v>824</v>
      </c>
      <c r="D843" s="59" t="s">
        <v>825</v>
      </c>
      <c r="E843" s="59" t="s">
        <v>35</v>
      </c>
      <c r="F843" s="60" t="str">
        <f t="shared" si="38"/>
        <v>외주</v>
      </c>
      <c r="G843" s="61" t="s">
        <v>44</v>
      </c>
      <c r="H843" s="62">
        <v>537</v>
      </c>
      <c r="I843" s="33" t="s">
        <v>826</v>
      </c>
      <c r="J843" s="33" t="s">
        <v>827</v>
      </c>
      <c r="K843" s="33" t="s">
        <v>3228</v>
      </c>
      <c r="L843" s="41">
        <v>2</v>
      </c>
      <c r="M843" s="38" t="s">
        <v>34</v>
      </c>
      <c r="N843" s="63">
        <v>2</v>
      </c>
      <c r="O843" s="64">
        <f>IF(B843&gt;0,_xlfn.COUNTIFS($B$24:B843,B843,$H$24:H843,H843),"")</f>
        <v>2</v>
      </c>
      <c r="P843" s="65"/>
      <c r="Q843" s="66" t="str">
        <f t="shared" si="39"/>
        <v>탈락</v>
      </c>
      <c r="R843" s="34" t="s">
        <v>45</v>
      </c>
      <c r="S843" s="30"/>
    </row>
    <row r="844" spans="1:19" ht="17.25" customHeight="1" hidden="1" outlineLevel="1">
      <c r="A844" s="58" t="str">
        <f t="shared" si="37"/>
        <v>1258173984외주1</v>
      </c>
      <c r="B844" s="37">
        <v>1258173984</v>
      </c>
      <c r="C844" s="59" t="s">
        <v>979</v>
      </c>
      <c r="D844" s="59" t="s">
        <v>980</v>
      </c>
      <c r="E844" s="59" t="s">
        <v>257</v>
      </c>
      <c r="F844" s="60" t="str">
        <f t="shared" si="38"/>
        <v>외주</v>
      </c>
      <c r="G844" s="61" t="s">
        <v>31</v>
      </c>
      <c r="H844" s="62">
        <v>538</v>
      </c>
      <c r="I844" s="33" t="s">
        <v>981</v>
      </c>
      <c r="J844" s="33" t="s">
        <v>982</v>
      </c>
      <c r="K844" s="33" t="s">
        <v>1865</v>
      </c>
      <c r="L844" s="41">
        <v>1</v>
      </c>
      <c r="M844" s="38" t="s">
        <v>34</v>
      </c>
      <c r="N844" s="63">
        <v>1</v>
      </c>
      <c r="O844" s="64">
        <f>IF(B844&gt;0,_xlfn.COUNTIFS($B$24:B844,B844,$H$24:H844,H844),"")</f>
        <v>1</v>
      </c>
      <c r="P844" s="65"/>
      <c r="Q844" s="66" t="str">
        <f t="shared" si="39"/>
        <v>등록</v>
      </c>
      <c r="R844" s="34" t="s">
        <v>52</v>
      </c>
      <c r="S844" s="30"/>
    </row>
    <row r="845" spans="1:19" ht="17.25" customHeight="1" hidden="1" outlineLevel="1">
      <c r="A845" s="58" t="str">
        <f t="shared" si="37"/>
        <v>6278600380외주1</v>
      </c>
      <c r="B845" s="37">
        <v>6278600380</v>
      </c>
      <c r="C845" s="59" t="s">
        <v>3229</v>
      </c>
      <c r="D845" s="59" t="s">
        <v>3230</v>
      </c>
      <c r="E845" s="59" t="s">
        <v>94</v>
      </c>
      <c r="F845" s="60" t="str">
        <f t="shared" si="38"/>
        <v>외주</v>
      </c>
      <c r="G845" s="61" t="s">
        <v>31</v>
      </c>
      <c r="H845" s="62">
        <v>539</v>
      </c>
      <c r="I845" s="33" t="s">
        <v>3231</v>
      </c>
      <c r="J845" s="33" t="s">
        <v>3232</v>
      </c>
      <c r="K845" s="33" t="s">
        <v>3233</v>
      </c>
      <c r="L845" s="41">
        <v>1</v>
      </c>
      <c r="M845" s="38" t="s">
        <v>34</v>
      </c>
      <c r="N845" s="63">
        <v>1</v>
      </c>
      <c r="O845" s="64">
        <f>IF(B845&gt;0,_xlfn.COUNTIFS($B$24:B845,B845,$H$24:H845,H845),"")</f>
        <v>1</v>
      </c>
      <c r="P845" s="65"/>
      <c r="Q845" s="66" t="str">
        <f t="shared" si="39"/>
        <v>등록</v>
      </c>
      <c r="R845" s="34" t="s">
        <v>36</v>
      </c>
      <c r="S845" s="30"/>
    </row>
    <row r="846" spans="1:19" ht="17.25" customHeight="1" hidden="1" outlineLevel="1">
      <c r="A846" s="58" t="str">
        <f t="shared" si="37"/>
        <v>1078117437외주1</v>
      </c>
      <c r="B846" s="37">
        <v>1078117437</v>
      </c>
      <c r="C846" s="59" t="s">
        <v>587</v>
      </c>
      <c r="D846" s="59" t="s">
        <v>588</v>
      </c>
      <c r="E846" s="59" t="s">
        <v>74</v>
      </c>
      <c r="F846" s="60" t="str">
        <f t="shared" si="38"/>
        <v>외주</v>
      </c>
      <c r="G846" s="61" t="s">
        <v>31</v>
      </c>
      <c r="H846" s="62">
        <v>540</v>
      </c>
      <c r="I846" s="33" t="s">
        <v>589</v>
      </c>
      <c r="J846" s="33" t="s">
        <v>590</v>
      </c>
      <c r="K846" s="33" t="s">
        <v>3234</v>
      </c>
      <c r="L846" s="41">
        <v>1</v>
      </c>
      <c r="M846" s="38" t="s">
        <v>34</v>
      </c>
      <c r="N846" s="63">
        <v>1</v>
      </c>
      <c r="O846" s="64">
        <f>IF(B846&gt;0,_xlfn.COUNTIFS($B$24:B846,B846,$H$24:H846,H846),"")</f>
        <v>1</v>
      </c>
      <c r="P846" s="65"/>
      <c r="Q846" s="66" t="str">
        <f t="shared" si="39"/>
        <v>등록</v>
      </c>
      <c r="R846" s="34" t="s">
        <v>52</v>
      </c>
      <c r="S846" s="30"/>
    </row>
    <row r="847" spans="1:19" ht="17.25" customHeight="1" hidden="1" outlineLevel="1">
      <c r="A847" s="58" t="str">
        <f t="shared" si="37"/>
        <v>2208127785외주1</v>
      </c>
      <c r="B847" s="37">
        <v>2208127785</v>
      </c>
      <c r="C847" s="59" t="s">
        <v>3235</v>
      </c>
      <c r="D847" s="59" t="s">
        <v>3236</v>
      </c>
      <c r="E847" s="59" t="s">
        <v>91</v>
      </c>
      <c r="F847" s="60" t="str">
        <f t="shared" si="38"/>
        <v>외주</v>
      </c>
      <c r="G847" s="61" t="s">
        <v>31</v>
      </c>
      <c r="H847" s="62">
        <v>541</v>
      </c>
      <c r="I847" s="33" t="s">
        <v>3237</v>
      </c>
      <c r="J847" s="33" t="s">
        <v>3238</v>
      </c>
      <c r="K847" s="33" t="s">
        <v>3239</v>
      </c>
      <c r="L847" s="41">
        <v>1</v>
      </c>
      <c r="M847" s="38" t="s">
        <v>34</v>
      </c>
      <c r="N847" s="63">
        <v>1</v>
      </c>
      <c r="O847" s="64">
        <f>IF(B847&gt;0,_xlfn.COUNTIFS($B$24:B847,B847,$H$24:H847,H847),"")</f>
        <v>1</v>
      </c>
      <c r="P847" s="65"/>
      <c r="Q847" s="66" t="str">
        <f t="shared" si="39"/>
        <v>등록</v>
      </c>
      <c r="R847" s="34" t="s">
        <v>36</v>
      </c>
      <c r="S847" s="30"/>
    </row>
    <row r="848" spans="1:19" ht="17.25" customHeight="1" hidden="1" outlineLevel="1">
      <c r="A848" s="58" t="str">
        <f t="shared" si="37"/>
        <v>1378169969외주1</v>
      </c>
      <c r="B848" s="37">
        <v>1378169969</v>
      </c>
      <c r="C848" s="59" t="s">
        <v>3240</v>
      </c>
      <c r="D848" s="59" t="s">
        <v>3241</v>
      </c>
      <c r="E848" s="59" t="s">
        <v>257</v>
      </c>
      <c r="F848" s="60" t="str">
        <f t="shared" si="38"/>
        <v>외주</v>
      </c>
      <c r="G848" s="61" t="s">
        <v>44</v>
      </c>
      <c r="H848" s="62">
        <v>542</v>
      </c>
      <c r="I848" s="33" t="s">
        <v>3242</v>
      </c>
      <c r="J848" s="33" t="s">
        <v>3243</v>
      </c>
      <c r="K848" s="33" t="s">
        <v>3244</v>
      </c>
      <c r="L848" s="41">
        <v>1</v>
      </c>
      <c r="M848" s="38" t="s">
        <v>34</v>
      </c>
      <c r="N848" s="63">
        <v>1</v>
      </c>
      <c r="O848" s="64">
        <f>IF(B848&gt;0,_xlfn.COUNTIFS($B$24:B848,B848,$H$24:H848,H848),"")</f>
        <v>1</v>
      </c>
      <c r="P848" s="65"/>
      <c r="Q848" s="66" t="str">
        <f t="shared" si="39"/>
        <v>탈락</v>
      </c>
      <c r="R848" s="34" t="s">
        <v>45</v>
      </c>
      <c r="S848" s="30"/>
    </row>
    <row r="849" spans="1:19" ht="17.25" customHeight="1" hidden="1" outlineLevel="1">
      <c r="A849" s="58" t="str">
        <f t="shared" si="37"/>
        <v>1378123721외주1</v>
      </c>
      <c r="B849" s="37">
        <v>1378123721</v>
      </c>
      <c r="C849" s="59" t="s">
        <v>3245</v>
      </c>
      <c r="D849" s="59" t="s">
        <v>3246</v>
      </c>
      <c r="E849" s="59" t="s">
        <v>340</v>
      </c>
      <c r="F849" s="60" t="str">
        <f t="shared" si="38"/>
        <v>외주</v>
      </c>
      <c r="G849" s="61" t="s">
        <v>31</v>
      </c>
      <c r="H849" s="62">
        <v>543</v>
      </c>
      <c r="I849" s="33" t="s">
        <v>3247</v>
      </c>
      <c r="J849" s="33" t="s">
        <v>3248</v>
      </c>
      <c r="K849" s="33" t="s">
        <v>3249</v>
      </c>
      <c r="L849" s="41">
        <v>1</v>
      </c>
      <c r="M849" s="38" t="s">
        <v>34</v>
      </c>
      <c r="N849" s="63">
        <v>1</v>
      </c>
      <c r="O849" s="64">
        <f>IF(B849&gt;0,_xlfn.COUNTIFS($B$24:B849,B849,$H$24:H849,H849),"")</f>
        <v>1</v>
      </c>
      <c r="P849" s="65"/>
      <c r="Q849" s="66" t="str">
        <f t="shared" si="39"/>
        <v>등록</v>
      </c>
      <c r="R849" s="34" t="s">
        <v>52</v>
      </c>
      <c r="S849" s="30"/>
    </row>
    <row r="850" spans="1:19" ht="17.25" customHeight="1" hidden="1" outlineLevel="1">
      <c r="A850" s="58" t="str">
        <f t="shared" si="37"/>
        <v>1398125161외주1</v>
      </c>
      <c r="B850" s="37">
        <v>1398125161</v>
      </c>
      <c r="C850" s="59" t="s">
        <v>602</v>
      </c>
      <c r="D850" s="59" t="s">
        <v>603</v>
      </c>
      <c r="E850" s="59" t="s">
        <v>137</v>
      </c>
      <c r="F850" s="60" t="str">
        <f t="shared" si="38"/>
        <v>외주</v>
      </c>
      <c r="G850" s="61" t="s">
        <v>31</v>
      </c>
      <c r="H850" s="62">
        <v>544</v>
      </c>
      <c r="I850" s="33" t="s">
        <v>604</v>
      </c>
      <c r="J850" s="33" t="s">
        <v>605</v>
      </c>
      <c r="K850" s="33" t="s">
        <v>3250</v>
      </c>
      <c r="L850" s="41">
        <v>1</v>
      </c>
      <c r="M850" s="38" t="s">
        <v>34</v>
      </c>
      <c r="N850" s="63">
        <v>1</v>
      </c>
      <c r="O850" s="64">
        <f>IF(B850&gt;0,_xlfn.COUNTIFS($B$24:B850,B850,$H$24:H850,H850),"")</f>
        <v>1</v>
      </c>
      <c r="P850" s="65"/>
      <c r="Q850" s="66" t="str">
        <f t="shared" si="39"/>
        <v>등록</v>
      </c>
      <c r="R850" s="34" t="s">
        <v>52</v>
      </c>
      <c r="S850" s="30"/>
    </row>
    <row r="851" spans="1:19" ht="17.25" customHeight="1" hidden="1" outlineLevel="1">
      <c r="A851" s="58" t="str">
        <f t="shared" si="37"/>
        <v>6158151557외주1</v>
      </c>
      <c r="B851" s="37">
        <v>6158151557</v>
      </c>
      <c r="C851" s="59" t="s">
        <v>3251</v>
      </c>
      <c r="D851" s="59" t="s">
        <v>3252</v>
      </c>
      <c r="E851" s="59" t="s">
        <v>198</v>
      </c>
      <c r="F851" s="60" t="str">
        <f t="shared" si="38"/>
        <v>외주</v>
      </c>
      <c r="G851" s="61" t="s">
        <v>31</v>
      </c>
      <c r="H851" s="62">
        <v>545</v>
      </c>
      <c r="I851" s="33" t="s">
        <v>3253</v>
      </c>
      <c r="J851" s="33" t="s">
        <v>3254</v>
      </c>
      <c r="K851" s="33" t="s">
        <v>3255</v>
      </c>
      <c r="L851" s="41">
        <v>1</v>
      </c>
      <c r="M851" s="38" t="s">
        <v>34</v>
      </c>
      <c r="N851" s="63">
        <v>1</v>
      </c>
      <c r="O851" s="64">
        <f>IF(B851&gt;0,_xlfn.COUNTIFS($B$24:B851,B851,$H$24:H851,H851),"")</f>
        <v>1</v>
      </c>
      <c r="P851" s="65"/>
      <c r="Q851" s="66" t="str">
        <f t="shared" si="39"/>
        <v>등록</v>
      </c>
      <c r="R851" s="34" t="s">
        <v>52</v>
      </c>
      <c r="S851" s="30"/>
    </row>
    <row r="852" spans="1:19" ht="17.25" customHeight="1" hidden="1" outlineLevel="1">
      <c r="A852" s="58" t="str">
        <f t="shared" si="37"/>
        <v>1118129591외주1</v>
      </c>
      <c r="B852" s="37">
        <v>1118129591</v>
      </c>
      <c r="C852" s="59" t="s">
        <v>800</v>
      </c>
      <c r="D852" s="59" t="s">
        <v>801</v>
      </c>
      <c r="E852" s="59" t="s">
        <v>97</v>
      </c>
      <c r="F852" s="60" t="str">
        <f t="shared" si="38"/>
        <v>외주</v>
      </c>
      <c r="G852" s="61" t="s">
        <v>44</v>
      </c>
      <c r="H852" s="62">
        <v>546</v>
      </c>
      <c r="I852" s="33" t="s">
        <v>802</v>
      </c>
      <c r="J852" s="33" t="s">
        <v>803</v>
      </c>
      <c r="K852" s="33" t="s">
        <v>3256</v>
      </c>
      <c r="L852" s="41">
        <v>1</v>
      </c>
      <c r="M852" s="38" t="s">
        <v>34</v>
      </c>
      <c r="N852" s="63">
        <v>1</v>
      </c>
      <c r="O852" s="64">
        <f>IF(B852&gt;0,_xlfn.COUNTIFS($B$24:B852,B852,$H$24:H852,H852),"")</f>
        <v>1</v>
      </c>
      <c r="P852" s="65"/>
      <c r="Q852" s="66" t="str">
        <f t="shared" si="39"/>
        <v>탈락</v>
      </c>
      <c r="R852" s="34" t="s">
        <v>45</v>
      </c>
      <c r="S852" s="30"/>
    </row>
    <row r="853" spans="1:19" ht="17.25" customHeight="1" hidden="1" outlineLevel="1">
      <c r="A853" s="58" t="str">
        <f t="shared" si="37"/>
        <v>5038175130외주1</v>
      </c>
      <c r="B853" s="37">
        <v>5038175130</v>
      </c>
      <c r="C853" s="59" t="s">
        <v>864</v>
      </c>
      <c r="D853" s="59" t="s">
        <v>865</v>
      </c>
      <c r="E853" s="59" t="s">
        <v>237</v>
      </c>
      <c r="F853" s="60" t="str">
        <f t="shared" si="38"/>
        <v>외주</v>
      </c>
      <c r="G853" s="61" t="s">
        <v>44</v>
      </c>
      <c r="H853" s="62">
        <v>547</v>
      </c>
      <c r="I853" s="33" t="s">
        <v>866</v>
      </c>
      <c r="J853" s="33" t="s">
        <v>867</v>
      </c>
      <c r="K853" s="33" t="s">
        <v>3257</v>
      </c>
      <c r="L853" s="41">
        <v>2</v>
      </c>
      <c r="M853" s="38" t="s">
        <v>34</v>
      </c>
      <c r="N853" s="63">
        <v>1</v>
      </c>
      <c r="O853" s="64">
        <f>IF(B853&gt;0,_xlfn.COUNTIFS($B$24:B853,B853,$H$24:H853,H853),"")</f>
        <v>1</v>
      </c>
      <c r="P853" s="65"/>
      <c r="Q853" s="66" t="str">
        <f t="shared" si="39"/>
        <v>탈락</v>
      </c>
      <c r="R853" s="34" t="s">
        <v>45</v>
      </c>
      <c r="S853" s="30"/>
    </row>
    <row r="854" spans="1:19" ht="17.25" customHeight="1" hidden="1" outlineLevel="1">
      <c r="A854" s="58" t="str">
        <f t="shared" si="37"/>
        <v>5038175130외주2</v>
      </c>
      <c r="B854" s="37">
        <v>5038175130</v>
      </c>
      <c r="C854" s="59" t="s">
        <v>864</v>
      </c>
      <c r="D854" s="59" t="s">
        <v>865</v>
      </c>
      <c r="E854" s="59" t="s">
        <v>1324</v>
      </c>
      <c r="F854" s="60" t="str">
        <f t="shared" si="38"/>
        <v>외주</v>
      </c>
      <c r="G854" s="61" t="s">
        <v>44</v>
      </c>
      <c r="H854" s="62">
        <v>547</v>
      </c>
      <c r="I854" s="33" t="s">
        <v>866</v>
      </c>
      <c r="J854" s="33" t="s">
        <v>867</v>
      </c>
      <c r="K854" s="33" t="s">
        <v>3257</v>
      </c>
      <c r="L854" s="41">
        <v>2</v>
      </c>
      <c r="M854" s="38" t="s">
        <v>34</v>
      </c>
      <c r="N854" s="63">
        <v>2</v>
      </c>
      <c r="O854" s="64">
        <f>IF(B854&gt;0,_xlfn.COUNTIFS($B$24:B854,B854,$H$24:H854,H854),"")</f>
        <v>2</v>
      </c>
      <c r="P854" s="65"/>
      <c r="Q854" s="66" t="str">
        <f t="shared" si="39"/>
        <v>탈락</v>
      </c>
      <c r="R854" s="34" t="s">
        <v>45</v>
      </c>
      <c r="S854" s="30"/>
    </row>
    <row r="855" spans="1:19" ht="17.25" customHeight="1" hidden="1" outlineLevel="1">
      <c r="A855" s="58" t="str">
        <f t="shared" si="37"/>
        <v>3148118922외주1</v>
      </c>
      <c r="B855" s="37">
        <v>3148118922</v>
      </c>
      <c r="C855" s="59" t="s">
        <v>1258</v>
      </c>
      <c r="D855" s="59" t="s">
        <v>1421</v>
      </c>
      <c r="E855" s="59" t="s">
        <v>80</v>
      </c>
      <c r="F855" s="60" t="str">
        <f t="shared" si="38"/>
        <v>외주</v>
      </c>
      <c r="G855" s="61" t="s">
        <v>44</v>
      </c>
      <c r="H855" s="62">
        <v>548</v>
      </c>
      <c r="I855" s="33" t="s">
        <v>1686</v>
      </c>
      <c r="J855" s="33" t="s">
        <v>1687</v>
      </c>
      <c r="K855" s="33" t="s">
        <v>3258</v>
      </c>
      <c r="L855" s="41">
        <v>1</v>
      </c>
      <c r="M855" s="38" t="s">
        <v>34</v>
      </c>
      <c r="N855" s="63">
        <v>1</v>
      </c>
      <c r="O855" s="64">
        <f>IF(B855&gt;0,_xlfn.COUNTIFS($B$24:B855,B855,$H$24:H855,H855),"")</f>
        <v>1</v>
      </c>
      <c r="P855" s="65"/>
      <c r="Q855" s="66" t="str">
        <f t="shared" si="39"/>
        <v>탈락</v>
      </c>
      <c r="R855" s="34" t="s">
        <v>45</v>
      </c>
      <c r="S855" s="30"/>
    </row>
    <row r="856" spans="1:19" ht="17.25" customHeight="1" hidden="1" outlineLevel="1">
      <c r="A856" s="58" t="str">
        <f t="shared" si="37"/>
        <v>1268173968외주1</v>
      </c>
      <c r="B856" s="37">
        <v>1268173968</v>
      </c>
      <c r="C856" s="59" t="s">
        <v>3259</v>
      </c>
      <c r="D856" s="59" t="s">
        <v>3260</v>
      </c>
      <c r="E856" s="59" t="s">
        <v>210</v>
      </c>
      <c r="F856" s="60" t="str">
        <f t="shared" si="38"/>
        <v>외주</v>
      </c>
      <c r="G856" s="61" t="s">
        <v>31</v>
      </c>
      <c r="H856" s="62">
        <v>549</v>
      </c>
      <c r="I856" s="33" t="s">
        <v>3261</v>
      </c>
      <c r="J856" s="33" t="s">
        <v>3262</v>
      </c>
      <c r="K856" s="33" t="s">
        <v>3263</v>
      </c>
      <c r="L856" s="41">
        <v>1</v>
      </c>
      <c r="M856" s="38" t="s">
        <v>34</v>
      </c>
      <c r="N856" s="63">
        <v>1</v>
      </c>
      <c r="O856" s="64">
        <f>IF(B856&gt;0,_xlfn.COUNTIFS($B$24:B856,B856,$H$24:H856,H856),"")</f>
        <v>1</v>
      </c>
      <c r="P856" s="65"/>
      <c r="Q856" s="66" t="str">
        <f t="shared" si="39"/>
        <v>등록</v>
      </c>
      <c r="R856" s="34" t="s">
        <v>52</v>
      </c>
      <c r="S856" s="30"/>
    </row>
    <row r="857" spans="1:19" ht="17.25" customHeight="1" hidden="1" outlineLevel="1">
      <c r="A857" s="58" t="str">
        <f aca="true" t="shared" si="40" ref="A857:A920">B857&amp;F857&amp;N857</f>
        <v>1198166154외주1</v>
      </c>
      <c r="B857" s="37">
        <v>1198166154</v>
      </c>
      <c r="C857" s="59" t="s">
        <v>1012</v>
      </c>
      <c r="D857" s="59" t="s">
        <v>1013</v>
      </c>
      <c r="E857" s="59" t="s">
        <v>91</v>
      </c>
      <c r="F857" s="60" t="str">
        <f aca="true" t="shared" si="41" ref="F857:F920">IF(M857="S","외주","자재")</f>
        <v>외주</v>
      </c>
      <c r="G857" s="61" t="s">
        <v>31</v>
      </c>
      <c r="H857" s="62">
        <v>550</v>
      </c>
      <c r="I857" s="33" t="s">
        <v>1014</v>
      </c>
      <c r="J857" s="33" t="s">
        <v>1015</v>
      </c>
      <c r="K857" s="33" t="s">
        <v>3264</v>
      </c>
      <c r="L857" s="41">
        <v>3</v>
      </c>
      <c r="M857" s="38" t="s">
        <v>34</v>
      </c>
      <c r="N857" s="63">
        <v>1</v>
      </c>
      <c r="O857" s="64">
        <f>IF(B857&gt;0,_xlfn.COUNTIFS($B$24:B857,B857,$H$24:H857,H857),"")</f>
        <v>1</v>
      </c>
      <c r="P857" s="65"/>
      <c r="Q857" s="66" t="str">
        <f aca="true" t="shared" si="42" ref="Q857:Q920">IF(R857="3 탈락","탈락","등록")</f>
        <v>등록</v>
      </c>
      <c r="R857" s="34" t="s">
        <v>52</v>
      </c>
      <c r="S857" s="30"/>
    </row>
    <row r="858" spans="1:19" ht="17.25" customHeight="1" hidden="1" outlineLevel="1">
      <c r="A858" s="58" t="str">
        <f t="shared" si="40"/>
        <v>1198166154외주2</v>
      </c>
      <c r="B858" s="37">
        <v>1198166154</v>
      </c>
      <c r="C858" s="59" t="s">
        <v>1012</v>
      </c>
      <c r="D858" s="59" t="s">
        <v>1013</v>
      </c>
      <c r="E858" s="59" t="s">
        <v>1323</v>
      </c>
      <c r="F858" s="60" t="str">
        <f t="shared" si="41"/>
        <v>외주</v>
      </c>
      <c r="G858" s="61" t="s">
        <v>31</v>
      </c>
      <c r="H858" s="62">
        <v>550</v>
      </c>
      <c r="I858" s="33" t="s">
        <v>1014</v>
      </c>
      <c r="J858" s="33" t="s">
        <v>1015</v>
      </c>
      <c r="K858" s="33" t="s">
        <v>3264</v>
      </c>
      <c r="L858" s="41">
        <v>3</v>
      </c>
      <c r="M858" s="38" t="s">
        <v>34</v>
      </c>
      <c r="N858" s="63">
        <v>2</v>
      </c>
      <c r="O858" s="64">
        <f>IF(B858&gt;0,_xlfn.COUNTIFS($B$24:B858,B858,$H$24:H858,H858),"")</f>
        <v>2</v>
      </c>
      <c r="P858" s="65"/>
      <c r="Q858" s="66" t="str">
        <f t="shared" si="42"/>
        <v>등록</v>
      </c>
      <c r="R858" s="34" t="s">
        <v>52</v>
      </c>
      <c r="S858" s="30"/>
    </row>
    <row r="859" spans="1:19" ht="17.25" customHeight="1" hidden="1" outlineLevel="1">
      <c r="A859" s="58" t="str">
        <f t="shared" si="40"/>
        <v>1198166154외주3</v>
      </c>
      <c r="B859" s="37">
        <v>1198166154</v>
      </c>
      <c r="C859" s="59" t="s">
        <v>1012</v>
      </c>
      <c r="D859" s="59" t="s">
        <v>1013</v>
      </c>
      <c r="E859" s="59" t="s">
        <v>209</v>
      </c>
      <c r="F859" s="60" t="str">
        <f t="shared" si="41"/>
        <v>외주</v>
      </c>
      <c r="G859" s="61" t="s">
        <v>31</v>
      </c>
      <c r="H859" s="62">
        <v>550</v>
      </c>
      <c r="I859" s="33" t="s">
        <v>1014</v>
      </c>
      <c r="J859" s="33" t="s">
        <v>1015</v>
      </c>
      <c r="K859" s="33" t="s">
        <v>3264</v>
      </c>
      <c r="L859" s="41">
        <v>3</v>
      </c>
      <c r="M859" s="38" t="s">
        <v>34</v>
      </c>
      <c r="N859" s="63">
        <v>3</v>
      </c>
      <c r="O859" s="64">
        <f>IF(B859&gt;0,_xlfn.COUNTIFS($B$24:B859,B859,$H$24:H859,H859),"")</f>
        <v>3</v>
      </c>
      <c r="P859" s="65"/>
      <c r="Q859" s="66" t="str">
        <f t="shared" si="42"/>
        <v>등록</v>
      </c>
      <c r="R859" s="34" t="s">
        <v>52</v>
      </c>
      <c r="S859" s="30"/>
    </row>
    <row r="860" spans="1:19" ht="17.25" customHeight="1" hidden="1" outlineLevel="1">
      <c r="A860" s="58" t="str">
        <f t="shared" si="40"/>
        <v>1248700495외주1</v>
      </c>
      <c r="B860" s="37">
        <v>1248700495</v>
      </c>
      <c r="C860" s="59" t="s">
        <v>3265</v>
      </c>
      <c r="D860" s="59" t="s">
        <v>3266</v>
      </c>
      <c r="E860" s="59" t="s">
        <v>198</v>
      </c>
      <c r="F860" s="60" t="str">
        <f t="shared" si="41"/>
        <v>외주</v>
      </c>
      <c r="G860" s="61" t="s">
        <v>44</v>
      </c>
      <c r="H860" s="62">
        <v>551</v>
      </c>
      <c r="I860" s="33" t="s">
        <v>3267</v>
      </c>
      <c r="J860" s="33" t="s">
        <v>3268</v>
      </c>
      <c r="K860" s="33" t="s">
        <v>3269</v>
      </c>
      <c r="L860" s="41">
        <v>3</v>
      </c>
      <c r="M860" s="38" t="s">
        <v>34</v>
      </c>
      <c r="N860" s="63">
        <v>1</v>
      </c>
      <c r="O860" s="64">
        <f>IF(B860&gt;0,_xlfn.COUNTIFS($B$24:B860,B860,$H$24:H860,H860),"")</f>
        <v>1</v>
      </c>
      <c r="P860" s="65"/>
      <c r="Q860" s="66" t="str">
        <f t="shared" si="42"/>
        <v>탈락</v>
      </c>
      <c r="R860" s="34" t="s">
        <v>45</v>
      </c>
      <c r="S860" s="30"/>
    </row>
    <row r="861" spans="1:19" ht="17.25" customHeight="1" hidden="1" outlineLevel="1">
      <c r="A861" s="58" t="str">
        <f t="shared" si="40"/>
        <v>1248612674외주1</v>
      </c>
      <c r="B861" s="37">
        <v>1248612674</v>
      </c>
      <c r="C861" s="59" t="s">
        <v>3270</v>
      </c>
      <c r="D861" s="59" t="s">
        <v>3271</v>
      </c>
      <c r="E861" s="59" t="s">
        <v>257</v>
      </c>
      <c r="F861" s="60" t="str">
        <f t="shared" si="41"/>
        <v>외주</v>
      </c>
      <c r="G861" s="61" t="s">
        <v>31</v>
      </c>
      <c r="H861" s="62">
        <v>552</v>
      </c>
      <c r="I861" s="33" t="s">
        <v>3272</v>
      </c>
      <c r="J861" s="33" t="s">
        <v>3273</v>
      </c>
      <c r="K861" s="33" t="s">
        <v>3274</v>
      </c>
      <c r="L861" s="41">
        <v>1</v>
      </c>
      <c r="M861" s="38" t="s">
        <v>34</v>
      </c>
      <c r="N861" s="63">
        <v>1</v>
      </c>
      <c r="O861" s="64">
        <f>IF(B861&gt;0,_xlfn.COUNTIFS($B$24:B861,B861,$H$24:H861,H861),"")</f>
        <v>1</v>
      </c>
      <c r="P861" s="65"/>
      <c r="Q861" s="66" t="str">
        <f t="shared" si="42"/>
        <v>등록</v>
      </c>
      <c r="R861" s="34" t="s">
        <v>36</v>
      </c>
      <c r="S861" s="30"/>
    </row>
    <row r="862" spans="1:19" ht="17.25" customHeight="1" hidden="1" outlineLevel="1">
      <c r="A862" s="58" t="str">
        <f t="shared" si="40"/>
        <v>6058124577외주1</v>
      </c>
      <c r="B862" s="37">
        <v>6058124577</v>
      </c>
      <c r="C862" s="59" t="s">
        <v>3275</v>
      </c>
      <c r="D862" s="59" t="s">
        <v>3276</v>
      </c>
      <c r="E862" s="59" t="s">
        <v>196</v>
      </c>
      <c r="F862" s="60" t="str">
        <f t="shared" si="41"/>
        <v>외주</v>
      </c>
      <c r="G862" s="61" t="s">
        <v>31</v>
      </c>
      <c r="H862" s="62">
        <v>553</v>
      </c>
      <c r="I862" s="33" t="s">
        <v>3277</v>
      </c>
      <c r="J862" s="33" t="s">
        <v>3278</v>
      </c>
      <c r="K862" s="33" t="s">
        <v>3279</v>
      </c>
      <c r="L862" s="41">
        <v>2</v>
      </c>
      <c r="M862" s="38" t="s">
        <v>34</v>
      </c>
      <c r="N862" s="63">
        <v>1</v>
      </c>
      <c r="O862" s="64">
        <f>IF(B862&gt;0,_xlfn.COUNTIFS($B$24:B862,B862,$H$24:H862,H862),"")</f>
        <v>1</v>
      </c>
      <c r="P862" s="65"/>
      <c r="Q862" s="66" t="str">
        <f t="shared" si="42"/>
        <v>등록</v>
      </c>
      <c r="R862" s="34" t="s">
        <v>36</v>
      </c>
      <c r="S862" s="30"/>
    </row>
    <row r="863" spans="1:19" ht="17.25" customHeight="1" hidden="1" outlineLevel="1">
      <c r="A863" s="58" t="str">
        <f t="shared" si="40"/>
        <v>6058124577외주2</v>
      </c>
      <c r="B863" s="37">
        <v>6058124577</v>
      </c>
      <c r="C863" s="59" t="s">
        <v>3275</v>
      </c>
      <c r="D863" s="59" t="s">
        <v>3276</v>
      </c>
      <c r="E863" s="59" t="s">
        <v>1324</v>
      </c>
      <c r="F863" s="60" t="str">
        <f t="shared" si="41"/>
        <v>외주</v>
      </c>
      <c r="G863" s="61" t="s">
        <v>31</v>
      </c>
      <c r="H863" s="62">
        <v>553</v>
      </c>
      <c r="I863" s="33" t="s">
        <v>3277</v>
      </c>
      <c r="J863" s="33" t="s">
        <v>3278</v>
      </c>
      <c r="K863" s="33" t="s">
        <v>3279</v>
      </c>
      <c r="L863" s="41">
        <v>2</v>
      </c>
      <c r="M863" s="38" t="s">
        <v>34</v>
      </c>
      <c r="N863" s="63">
        <v>2</v>
      </c>
      <c r="O863" s="64">
        <f>IF(B863&gt;0,_xlfn.COUNTIFS($B$24:B863,B863,$H$24:H863,H863),"")</f>
        <v>2</v>
      </c>
      <c r="P863" s="65"/>
      <c r="Q863" s="66" t="str">
        <f t="shared" si="42"/>
        <v>등록</v>
      </c>
      <c r="R863" s="34" t="s">
        <v>36</v>
      </c>
      <c r="S863" s="30"/>
    </row>
    <row r="864" spans="1:19" ht="17.25" customHeight="1" hidden="1" outlineLevel="1">
      <c r="A864" s="58" t="str">
        <f t="shared" si="40"/>
        <v>6178110232외주1</v>
      </c>
      <c r="B864" s="37">
        <v>6178110232</v>
      </c>
      <c r="C864" s="59" t="s">
        <v>3280</v>
      </c>
      <c r="D864" s="59" t="s">
        <v>3281</v>
      </c>
      <c r="E864" s="59" t="s">
        <v>35</v>
      </c>
      <c r="F864" s="60" t="str">
        <f t="shared" si="41"/>
        <v>외주</v>
      </c>
      <c r="G864" s="61" t="s">
        <v>44</v>
      </c>
      <c r="H864" s="62">
        <v>554</v>
      </c>
      <c r="I864" s="33" t="s">
        <v>3282</v>
      </c>
      <c r="J864" s="33" t="s">
        <v>3283</v>
      </c>
      <c r="K864" s="33" t="s">
        <v>3284</v>
      </c>
      <c r="L864" s="41">
        <v>2</v>
      </c>
      <c r="M864" s="38" t="s">
        <v>34</v>
      </c>
      <c r="N864" s="63">
        <v>1</v>
      </c>
      <c r="O864" s="64">
        <f>IF(B864&gt;0,_xlfn.COUNTIFS($B$24:B864,B864,$H$24:H864,H864),"")</f>
        <v>1</v>
      </c>
      <c r="P864" s="65"/>
      <c r="Q864" s="66" t="str">
        <f t="shared" si="42"/>
        <v>탈락</v>
      </c>
      <c r="R864" s="34" t="s">
        <v>45</v>
      </c>
      <c r="S864" s="30"/>
    </row>
    <row r="865" spans="1:19" ht="17.25" customHeight="1" hidden="1" outlineLevel="1">
      <c r="A865" s="58" t="str">
        <f t="shared" si="40"/>
        <v>6178110232외주2</v>
      </c>
      <c r="B865" s="37">
        <v>6178110232</v>
      </c>
      <c r="C865" s="59" t="s">
        <v>3280</v>
      </c>
      <c r="D865" s="59" t="s">
        <v>3281</v>
      </c>
      <c r="E865" s="59" t="s">
        <v>43</v>
      </c>
      <c r="F865" s="60" t="str">
        <f t="shared" si="41"/>
        <v>외주</v>
      </c>
      <c r="G865" s="61" t="s">
        <v>44</v>
      </c>
      <c r="H865" s="62">
        <v>554</v>
      </c>
      <c r="I865" s="33" t="s">
        <v>3282</v>
      </c>
      <c r="J865" s="33" t="s">
        <v>3283</v>
      </c>
      <c r="K865" s="33" t="s">
        <v>3284</v>
      </c>
      <c r="L865" s="41">
        <v>2</v>
      </c>
      <c r="M865" s="38" t="s">
        <v>34</v>
      </c>
      <c r="N865" s="63">
        <v>2</v>
      </c>
      <c r="O865" s="64">
        <f>IF(B865&gt;0,_xlfn.COUNTIFS($B$24:B865,B865,$H$24:H865,H865),"")</f>
        <v>2</v>
      </c>
      <c r="P865" s="65"/>
      <c r="Q865" s="66" t="str">
        <f t="shared" si="42"/>
        <v>탈락</v>
      </c>
      <c r="R865" s="34" t="s">
        <v>45</v>
      </c>
      <c r="S865" s="30"/>
    </row>
    <row r="866" spans="1:19" ht="17.25" customHeight="1" hidden="1" outlineLevel="1">
      <c r="A866" s="58" t="str">
        <f t="shared" si="40"/>
        <v>6098167791외주1</v>
      </c>
      <c r="B866" s="37">
        <v>6098167791</v>
      </c>
      <c r="C866" s="59" t="s">
        <v>883</v>
      </c>
      <c r="D866" s="59" t="s">
        <v>884</v>
      </c>
      <c r="E866" s="59" t="s">
        <v>166</v>
      </c>
      <c r="F866" s="60" t="str">
        <f t="shared" si="41"/>
        <v>외주</v>
      </c>
      <c r="G866" s="61" t="s">
        <v>31</v>
      </c>
      <c r="H866" s="62">
        <v>555</v>
      </c>
      <c r="I866" s="33" t="s">
        <v>1732</v>
      </c>
      <c r="J866" s="33" t="s">
        <v>885</v>
      </c>
      <c r="K866" s="33" t="s">
        <v>3285</v>
      </c>
      <c r="L866" s="41">
        <v>1</v>
      </c>
      <c r="M866" s="38" t="s">
        <v>34</v>
      </c>
      <c r="N866" s="63">
        <v>1</v>
      </c>
      <c r="O866" s="64">
        <f>IF(B866&gt;0,_xlfn.COUNTIFS($B$24:B866,B866,$H$24:H866,H866),"")</f>
        <v>1</v>
      </c>
      <c r="P866" s="65"/>
      <c r="Q866" s="66" t="str">
        <f t="shared" si="42"/>
        <v>등록</v>
      </c>
      <c r="R866" s="34" t="s">
        <v>52</v>
      </c>
      <c r="S866" s="30"/>
    </row>
    <row r="867" spans="1:19" ht="17.25" customHeight="1" hidden="1" outlineLevel="1">
      <c r="A867" s="58" t="str">
        <f t="shared" si="40"/>
        <v>1078162043외주1</v>
      </c>
      <c r="B867" s="37">
        <v>1078162043</v>
      </c>
      <c r="C867" s="59" t="s">
        <v>496</v>
      </c>
      <c r="D867" s="59" t="s">
        <v>497</v>
      </c>
      <c r="E867" s="59" t="s">
        <v>97</v>
      </c>
      <c r="F867" s="60" t="str">
        <f t="shared" si="41"/>
        <v>외주</v>
      </c>
      <c r="G867" s="61" t="s">
        <v>31</v>
      </c>
      <c r="H867" s="62">
        <v>556</v>
      </c>
      <c r="I867" s="33" t="s">
        <v>498</v>
      </c>
      <c r="J867" s="33" t="s">
        <v>499</v>
      </c>
      <c r="K867" s="33" t="s">
        <v>3286</v>
      </c>
      <c r="L867" s="41">
        <v>1</v>
      </c>
      <c r="M867" s="38" t="s">
        <v>34</v>
      </c>
      <c r="N867" s="63">
        <v>1</v>
      </c>
      <c r="O867" s="64">
        <f>IF(B867&gt;0,_xlfn.COUNTIFS($B$24:B867,B867,$H$24:H867,H867),"")</f>
        <v>1</v>
      </c>
      <c r="P867" s="65"/>
      <c r="Q867" s="66" t="str">
        <f t="shared" si="42"/>
        <v>등록</v>
      </c>
      <c r="R867" s="34" t="s">
        <v>52</v>
      </c>
      <c r="S867" s="30"/>
    </row>
    <row r="868" spans="1:19" ht="17.25" customHeight="1" hidden="1" outlineLevel="1">
      <c r="A868" s="58" t="str">
        <f t="shared" si="40"/>
        <v>1178164072외주1</v>
      </c>
      <c r="B868" s="37">
        <v>1178164072</v>
      </c>
      <c r="C868" s="59" t="s">
        <v>870</v>
      </c>
      <c r="D868" s="59" t="s">
        <v>871</v>
      </c>
      <c r="E868" s="59" t="s">
        <v>166</v>
      </c>
      <c r="F868" s="60" t="str">
        <f t="shared" si="41"/>
        <v>외주</v>
      </c>
      <c r="G868" s="61" t="s">
        <v>31</v>
      </c>
      <c r="H868" s="62">
        <v>557</v>
      </c>
      <c r="I868" s="33" t="s">
        <v>872</v>
      </c>
      <c r="J868" s="33" t="s">
        <v>873</v>
      </c>
      <c r="K868" s="33" t="s">
        <v>3287</v>
      </c>
      <c r="L868" s="41">
        <v>1</v>
      </c>
      <c r="M868" s="38" t="s">
        <v>34</v>
      </c>
      <c r="N868" s="63">
        <v>1</v>
      </c>
      <c r="O868" s="64">
        <f>IF(B868&gt;0,_xlfn.COUNTIFS($B$24:B868,B868,$H$24:H868,H868),"")</f>
        <v>1</v>
      </c>
      <c r="P868" s="65"/>
      <c r="Q868" s="66" t="str">
        <f t="shared" si="42"/>
        <v>등록</v>
      </c>
      <c r="R868" s="34" t="s">
        <v>36</v>
      </c>
      <c r="S868" s="30"/>
    </row>
    <row r="869" spans="1:19" ht="17.25" customHeight="1" hidden="1" outlineLevel="1">
      <c r="A869" s="58" t="str">
        <f t="shared" si="40"/>
        <v>1178153328외주1</v>
      </c>
      <c r="B869" s="37">
        <v>1178153328</v>
      </c>
      <c r="C869" s="59" t="s">
        <v>3288</v>
      </c>
      <c r="D869" s="59" t="s">
        <v>3289</v>
      </c>
      <c r="E869" s="59" t="s">
        <v>198</v>
      </c>
      <c r="F869" s="60" t="str">
        <f t="shared" si="41"/>
        <v>외주</v>
      </c>
      <c r="G869" s="61" t="s">
        <v>31</v>
      </c>
      <c r="H869" s="62">
        <v>558</v>
      </c>
      <c r="I869" s="33" t="s">
        <v>3290</v>
      </c>
      <c r="J869" s="33" t="s">
        <v>3291</v>
      </c>
      <c r="K869" s="33" t="s">
        <v>3292</v>
      </c>
      <c r="L869" s="41">
        <v>1</v>
      </c>
      <c r="M869" s="38" t="s">
        <v>34</v>
      </c>
      <c r="N869" s="63">
        <v>1</v>
      </c>
      <c r="O869" s="64">
        <f>IF(B869&gt;0,_xlfn.COUNTIFS($B$24:B869,B869,$H$24:H869,H869),"")</f>
        <v>1</v>
      </c>
      <c r="P869" s="65"/>
      <c r="Q869" s="66" t="str">
        <f t="shared" si="42"/>
        <v>등록</v>
      </c>
      <c r="R869" s="34" t="s">
        <v>52</v>
      </c>
      <c r="S869" s="30"/>
    </row>
    <row r="870" spans="1:19" ht="17.25" customHeight="1" hidden="1" outlineLevel="1">
      <c r="A870" s="58" t="str">
        <f t="shared" si="40"/>
        <v>2048152166외주1</v>
      </c>
      <c r="B870" s="37">
        <v>2048152166</v>
      </c>
      <c r="C870" s="59" t="s">
        <v>3293</v>
      </c>
      <c r="D870" s="59" t="s">
        <v>3294</v>
      </c>
      <c r="E870" s="59" t="s">
        <v>117</v>
      </c>
      <c r="F870" s="60" t="str">
        <f t="shared" si="41"/>
        <v>외주</v>
      </c>
      <c r="G870" s="61" t="s">
        <v>31</v>
      </c>
      <c r="H870" s="62">
        <v>559</v>
      </c>
      <c r="I870" s="33" t="s">
        <v>3295</v>
      </c>
      <c r="J870" s="33" t="s">
        <v>3296</v>
      </c>
      <c r="K870" s="33" t="s">
        <v>3297</v>
      </c>
      <c r="L870" s="41">
        <v>1</v>
      </c>
      <c r="M870" s="38" t="s">
        <v>34</v>
      </c>
      <c r="N870" s="63">
        <v>1</v>
      </c>
      <c r="O870" s="64">
        <f>IF(B870&gt;0,_xlfn.COUNTIFS($B$24:B870,B870,$H$24:H870,H870),"")</f>
        <v>1</v>
      </c>
      <c r="P870" s="65"/>
      <c r="Q870" s="66" t="str">
        <f t="shared" si="42"/>
        <v>등록</v>
      </c>
      <c r="R870" s="34" t="s">
        <v>52</v>
      </c>
      <c r="S870" s="30"/>
    </row>
    <row r="871" spans="1:19" ht="17.25" customHeight="1" hidden="1" outlineLevel="1">
      <c r="A871" s="58" t="str">
        <f t="shared" si="40"/>
        <v>6178121480외주1</v>
      </c>
      <c r="B871" s="37">
        <v>6178121480</v>
      </c>
      <c r="C871" s="59" t="s">
        <v>3298</v>
      </c>
      <c r="D871" s="59" t="s">
        <v>3299</v>
      </c>
      <c r="E871" s="59" t="s">
        <v>196</v>
      </c>
      <c r="F871" s="60" t="str">
        <f t="shared" si="41"/>
        <v>외주</v>
      </c>
      <c r="G871" s="61" t="s">
        <v>31</v>
      </c>
      <c r="H871" s="62">
        <v>560</v>
      </c>
      <c r="I871" s="33" t="s">
        <v>3300</v>
      </c>
      <c r="J871" s="33" t="s">
        <v>3301</v>
      </c>
      <c r="K871" s="33" t="s">
        <v>3302</v>
      </c>
      <c r="L871" s="41">
        <v>2</v>
      </c>
      <c r="M871" s="38" t="s">
        <v>34</v>
      </c>
      <c r="N871" s="63">
        <v>1</v>
      </c>
      <c r="O871" s="64">
        <f>IF(B871&gt;0,_xlfn.COUNTIFS($B$24:B871,B871,$H$24:H871,H871),"")</f>
        <v>1</v>
      </c>
      <c r="P871" s="65"/>
      <c r="Q871" s="66" t="str">
        <f t="shared" si="42"/>
        <v>등록</v>
      </c>
      <c r="R871" s="34" t="s">
        <v>36</v>
      </c>
      <c r="S871" s="30"/>
    </row>
    <row r="872" spans="1:19" ht="17.25" customHeight="1" hidden="1" outlineLevel="1">
      <c r="A872" s="58" t="str">
        <f t="shared" si="40"/>
        <v>6178121480외주2</v>
      </c>
      <c r="B872" s="37">
        <v>6178121480</v>
      </c>
      <c r="C872" s="59" t="s">
        <v>3298</v>
      </c>
      <c r="D872" s="59" t="s">
        <v>3299</v>
      </c>
      <c r="E872" s="59" t="s">
        <v>1941</v>
      </c>
      <c r="F872" s="60" t="str">
        <f t="shared" si="41"/>
        <v>외주</v>
      </c>
      <c r="G872" s="61" t="s">
        <v>31</v>
      </c>
      <c r="H872" s="62">
        <v>560</v>
      </c>
      <c r="I872" s="33" t="s">
        <v>3300</v>
      </c>
      <c r="J872" s="33" t="s">
        <v>3301</v>
      </c>
      <c r="K872" s="33" t="s">
        <v>3302</v>
      </c>
      <c r="L872" s="41">
        <v>2</v>
      </c>
      <c r="M872" s="38" t="s">
        <v>34</v>
      </c>
      <c r="N872" s="63">
        <v>2</v>
      </c>
      <c r="O872" s="64">
        <f>IF(B872&gt;0,_xlfn.COUNTIFS($B$24:B872,B872,$H$24:H872,H872),"")</f>
        <v>2</v>
      </c>
      <c r="P872" s="65"/>
      <c r="Q872" s="66" t="str">
        <f t="shared" si="42"/>
        <v>등록</v>
      </c>
      <c r="R872" s="34" t="s">
        <v>52</v>
      </c>
      <c r="S872" s="30"/>
    </row>
    <row r="873" spans="1:19" ht="17.25" customHeight="1" hidden="1" outlineLevel="1">
      <c r="A873" s="58" t="str">
        <f t="shared" si="40"/>
        <v>4028154259외주1</v>
      </c>
      <c r="B873" s="37">
        <v>4028154259</v>
      </c>
      <c r="C873" s="59" t="s">
        <v>3303</v>
      </c>
      <c r="D873" s="59" t="s">
        <v>1368</v>
      </c>
      <c r="E873" s="59" t="s">
        <v>30</v>
      </c>
      <c r="F873" s="60" t="str">
        <f t="shared" si="41"/>
        <v>외주</v>
      </c>
      <c r="G873" s="61" t="s">
        <v>44</v>
      </c>
      <c r="H873" s="62">
        <v>561</v>
      </c>
      <c r="I873" s="33" t="s">
        <v>1581</v>
      </c>
      <c r="J873" s="33" t="s">
        <v>1582</v>
      </c>
      <c r="K873" s="33" t="s">
        <v>3304</v>
      </c>
      <c r="L873" s="41">
        <v>1</v>
      </c>
      <c r="M873" s="38" t="s">
        <v>34</v>
      </c>
      <c r="N873" s="63">
        <v>1</v>
      </c>
      <c r="O873" s="64">
        <f>IF(B873&gt;0,_xlfn.COUNTIFS($B$24:B873,B873,$H$24:H873,H873),"")</f>
        <v>1</v>
      </c>
      <c r="P873" s="65"/>
      <c r="Q873" s="66" t="str">
        <f t="shared" si="42"/>
        <v>탈락</v>
      </c>
      <c r="R873" s="34" t="s">
        <v>45</v>
      </c>
      <c r="S873" s="30"/>
    </row>
    <row r="874" spans="1:19" ht="17.25" customHeight="1" hidden="1" outlineLevel="1">
      <c r="A874" s="58" t="str">
        <f t="shared" si="40"/>
        <v>4168123075외주1</v>
      </c>
      <c r="B874" s="37">
        <v>4168123075</v>
      </c>
      <c r="C874" s="59" t="s">
        <v>3305</v>
      </c>
      <c r="D874" s="59" t="s">
        <v>3306</v>
      </c>
      <c r="E874" s="59" t="s">
        <v>174</v>
      </c>
      <c r="F874" s="60" t="str">
        <f t="shared" si="41"/>
        <v>외주</v>
      </c>
      <c r="G874" s="61" t="s">
        <v>31</v>
      </c>
      <c r="H874" s="62">
        <v>562</v>
      </c>
      <c r="I874" s="33" t="s">
        <v>3307</v>
      </c>
      <c r="J874" s="33" t="s">
        <v>3308</v>
      </c>
      <c r="K874" s="33" t="s">
        <v>3309</v>
      </c>
      <c r="L874" s="41">
        <v>2</v>
      </c>
      <c r="M874" s="38" t="s">
        <v>34</v>
      </c>
      <c r="N874" s="63">
        <v>1</v>
      </c>
      <c r="O874" s="64">
        <f>IF(B874&gt;0,_xlfn.COUNTIFS($B$24:B874,B874,$H$24:H874,H874),"")</f>
        <v>1</v>
      </c>
      <c r="P874" s="65"/>
      <c r="Q874" s="66" t="str">
        <f t="shared" si="42"/>
        <v>등록</v>
      </c>
      <c r="R874" s="34" t="s">
        <v>36</v>
      </c>
      <c r="S874" s="30"/>
    </row>
    <row r="875" spans="1:19" ht="17.25" customHeight="1" hidden="1" outlineLevel="1">
      <c r="A875" s="58" t="str">
        <f t="shared" si="40"/>
        <v>4168123075외주2</v>
      </c>
      <c r="B875" s="37">
        <v>4168123075</v>
      </c>
      <c r="C875" s="59" t="s">
        <v>3305</v>
      </c>
      <c r="D875" s="59" t="s">
        <v>3306</v>
      </c>
      <c r="E875" s="59" t="s">
        <v>90</v>
      </c>
      <c r="F875" s="60" t="str">
        <f t="shared" si="41"/>
        <v>외주</v>
      </c>
      <c r="G875" s="61" t="s">
        <v>31</v>
      </c>
      <c r="H875" s="62">
        <v>562</v>
      </c>
      <c r="I875" s="33" t="s">
        <v>3307</v>
      </c>
      <c r="J875" s="33" t="s">
        <v>3308</v>
      </c>
      <c r="K875" s="33" t="s">
        <v>3309</v>
      </c>
      <c r="L875" s="41">
        <v>2</v>
      </c>
      <c r="M875" s="38" t="s">
        <v>34</v>
      </c>
      <c r="N875" s="63">
        <v>2</v>
      </c>
      <c r="O875" s="64">
        <f>IF(B875&gt;0,_xlfn.COUNTIFS($B$24:B875,B875,$H$24:H875,H875),"")</f>
        <v>2</v>
      </c>
      <c r="P875" s="65"/>
      <c r="Q875" s="66" t="str">
        <f t="shared" si="42"/>
        <v>등록</v>
      </c>
      <c r="R875" s="34" t="s">
        <v>36</v>
      </c>
      <c r="S875" s="30"/>
    </row>
    <row r="876" spans="1:19" ht="17.25" customHeight="1" hidden="1" outlineLevel="1">
      <c r="A876" s="58" t="str">
        <f t="shared" si="40"/>
        <v>4058104025외주1</v>
      </c>
      <c r="B876" s="37">
        <v>4058104025</v>
      </c>
      <c r="C876" s="59" t="s">
        <v>918</v>
      </c>
      <c r="D876" s="59" t="s">
        <v>919</v>
      </c>
      <c r="E876" s="59" t="s">
        <v>111</v>
      </c>
      <c r="F876" s="60" t="str">
        <f t="shared" si="41"/>
        <v>외주</v>
      </c>
      <c r="G876" s="61" t="s">
        <v>31</v>
      </c>
      <c r="H876" s="62">
        <v>563</v>
      </c>
      <c r="I876" s="33" t="s">
        <v>920</v>
      </c>
      <c r="J876" s="33" t="s">
        <v>921</v>
      </c>
      <c r="K876" s="33" t="s">
        <v>3310</v>
      </c>
      <c r="L876" s="41">
        <v>1</v>
      </c>
      <c r="M876" s="38" t="s">
        <v>34</v>
      </c>
      <c r="N876" s="63">
        <v>1</v>
      </c>
      <c r="O876" s="64">
        <f>IF(B876&gt;0,_xlfn.COUNTIFS($B$24:B876,B876,$H$24:H876,H876),"")</f>
        <v>1</v>
      </c>
      <c r="P876" s="65"/>
      <c r="Q876" s="66" t="str">
        <f t="shared" si="42"/>
        <v>등록</v>
      </c>
      <c r="R876" s="34" t="s">
        <v>52</v>
      </c>
      <c r="S876" s="30"/>
    </row>
    <row r="877" spans="1:19" ht="17.25" customHeight="1" hidden="1" outlineLevel="1">
      <c r="A877" s="58" t="str">
        <f t="shared" si="40"/>
        <v>4098150026외주1</v>
      </c>
      <c r="B877" s="37">
        <v>4098150026</v>
      </c>
      <c r="C877" s="59" t="s">
        <v>724</v>
      </c>
      <c r="D877" s="59" t="s">
        <v>725</v>
      </c>
      <c r="E877" s="59" t="s">
        <v>257</v>
      </c>
      <c r="F877" s="60" t="str">
        <f t="shared" si="41"/>
        <v>외주</v>
      </c>
      <c r="G877" s="61" t="s">
        <v>44</v>
      </c>
      <c r="H877" s="62">
        <v>564</v>
      </c>
      <c r="I877" s="33" t="s">
        <v>726</v>
      </c>
      <c r="J877" s="33" t="s">
        <v>727</v>
      </c>
      <c r="K877" s="33" t="s">
        <v>3311</v>
      </c>
      <c r="L877" s="41">
        <v>1</v>
      </c>
      <c r="M877" s="38" t="s">
        <v>34</v>
      </c>
      <c r="N877" s="63">
        <v>1</v>
      </c>
      <c r="O877" s="64">
        <f>IF(B877&gt;0,_xlfn.COUNTIFS($B$24:B877,B877,$H$24:H877,H877),"")</f>
        <v>1</v>
      </c>
      <c r="P877" s="65"/>
      <c r="Q877" s="66" t="str">
        <f t="shared" si="42"/>
        <v>탈락</v>
      </c>
      <c r="R877" s="34" t="s">
        <v>45</v>
      </c>
      <c r="S877" s="30"/>
    </row>
    <row r="878" spans="1:19" ht="17.25" customHeight="1" hidden="1" outlineLevel="1">
      <c r="A878" s="58" t="str">
        <f t="shared" si="40"/>
        <v>2268135696외주1</v>
      </c>
      <c r="B878" s="37">
        <v>2268135696</v>
      </c>
      <c r="C878" s="59" t="s">
        <v>3312</v>
      </c>
      <c r="D878" s="59" t="s">
        <v>3313</v>
      </c>
      <c r="E878" s="59" t="s">
        <v>117</v>
      </c>
      <c r="F878" s="60" t="str">
        <f t="shared" si="41"/>
        <v>외주</v>
      </c>
      <c r="G878" s="61" t="s">
        <v>44</v>
      </c>
      <c r="H878" s="62">
        <v>565</v>
      </c>
      <c r="I878" s="33" t="s">
        <v>3314</v>
      </c>
      <c r="J878" s="33" t="s">
        <v>3315</v>
      </c>
      <c r="K878" s="33" t="s">
        <v>3316</v>
      </c>
      <c r="L878" s="41">
        <v>1</v>
      </c>
      <c r="M878" s="38" t="s">
        <v>34</v>
      </c>
      <c r="N878" s="63">
        <v>1</v>
      </c>
      <c r="O878" s="64">
        <f>IF(B878&gt;0,_xlfn.COUNTIFS($B$24:B878,B878,$H$24:H878,H878),"")</f>
        <v>1</v>
      </c>
      <c r="P878" s="65"/>
      <c r="Q878" s="66" t="str">
        <f t="shared" si="42"/>
        <v>탈락</v>
      </c>
      <c r="R878" s="34" t="s">
        <v>45</v>
      </c>
      <c r="S878" s="30"/>
    </row>
    <row r="879" spans="1:19" ht="17.25" customHeight="1" hidden="1" outlineLevel="1">
      <c r="A879" s="58" t="str">
        <f t="shared" si="40"/>
        <v>1348653968외주1</v>
      </c>
      <c r="B879" s="37">
        <v>1348653968</v>
      </c>
      <c r="C879" s="59" t="s">
        <v>3317</v>
      </c>
      <c r="D879" s="59" t="s">
        <v>3318</v>
      </c>
      <c r="E879" s="59" t="s">
        <v>35</v>
      </c>
      <c r="F879" s="60" t="str">
        <f t="shared" si="41"/>
        <v>외주</v>
      </c>
      <c r="G879" s="61" t="s">
        <v>44</v>
      </c>
      <c r="H879" s="62">
        <v>566</v>
      </c>
      <c r="I879" s="33" t="s">
        <v>3319</v>
      </c>
      <c r="J879" s="33" t="s">
        <v>3320</v>
      </c>
      <c r="K879" s="33" t="s">
        <v>3321</v>
      </c>
      <c r="L879" s="41">
        <v>1</v>
      </c>
      <c r="M879" s="38" t="s">
        <v>34</v>
      </c>
      <c r="N879" s="63">
        <v>1</v>
      </c>
      <c r="O879" s="64">
        <f>IF(B879&gt;0,_xlfn.COUNTIFS($B$24:B879,B879,$H$24:H879,H879),"")</f>
        <v>1</v>
      </c>
      <c r="P879" s="65"/>
      <c r="Q879" s="66" t="str">
        <f t="shared" si="42"/>
        <v>탈락</v>
      </c>
      <c r="R879" s="34" t="s">
        <v>45</v>
      </c>
      <c r="S879" s="30"/>
    </row>
    <row r="880" spans="1:19" ht="17.25" customHeight="1" hidden="1" outlineLevel="1">
      <c r="A880" s="58" t="str">
        <f t="shared" si="40"/>
        <v>1098146622외주1</v>
      </c>
      <c r="B880" s="37">
        <v>1098146622</v>
      </c>
      <c r="C880" s="59" t="s">
        <v>298</v>
      </c>
      <c r="D880" s="59" t="s">
        <v>299</v>
      </c>
      <c r="E880" s="59" t="s">
        <v>111</v>
      </c>
      <c r="F880" s="60" t="str">
        <f t="shared" si="41"/>
        <v>외주</v>
      </c>
      <c r="G880" s="61" t="s">
        <v>31</v>
      </c>
      <c r="H880" s="62">
        <v>567</v>
      </c>
      <c r="I880" s="33" t="s">
        <v>1486</v>
      </c>
      <c r="J880" s="33" t="s">
        <v>300</v>
      </c>
      <c r="K880" s="33" t="s">
        <v>3322</v>
      </c>
      <c r="L880" s="41">
        <v>2</v>
      </c>
      <c r="M880" s="38" t="s">
        <v>34</v>
      </c>
      <c r="N880" s="63">
        <v>1</v>
      </c>
      <c r="O880" s="64">
        <f>IF(B880&gt;0,_xlfn.COUNTIFS($B$24:B880,B880,$H$24:H880,H880),"")</f>
        <v>1</v>
      </c>
      <c r="P880" s="65"/>
      <c r="Q880" s="66" t="str">
        <f t="shared" si="42"/>
        <v>등록</v>
      </c>
      <c r="R880" s="34" t="s">
        <v>52</v>
      </c>
      <c r="S880" s="30"/>
    </row>
    <row r="881" spans="1:19" ht="17.25" customHeight="1" hidden="1" outlineLevel="1">
      <c r="A881" s="58" t="str">
        <f t="shared" si="40"/>
        <v>1098146622외주2</v>
      </c>
      <c r="B881" s="37">
        <v>1098146622</v>
      </c>
      <c r="C881" s="59" t="s">
        <v>298</v>
      </c>
      <c r="D881" s="59" t="s">
        <v>299</v>
      </c>
      <c r="E881" s="59" t="s">
        <v>196</v>
      </c>
      <c r="F881" s="60" t="str">
        <f t="shared" si="41"/>
        <v>외주</v>
      </c>
      <c r="G881" s="61" t="s">
        <v>44</v>
      </c>
      <c r="H881" s="62">
        <v>567</v>
      </c>
      <c r="I881" s="33" t="s">
        <v>1486</v>
      </c>
      <c r="J881" s="33" t="s">
        <v>300</v>
      </c>
      <c r="K881" s="33" t="s">
        <v>3322</v>
      </c>
      <c r="L881" s="41">
        <v>2</v>
      </c>
      <c r="M881" s="38" t="s">
        <v>34</v>
      </c>
      <c r="N881" s="63">
        <v>2</v>
      </c>
      <c r="O881" s="64">
        <f>IF(B881&gt;0,_xlfn.COUNTIFS($B$24:B881,B881,$H$24:H881,H881),"")</f>
        <v>2</v>
      </c>
      <c r="P881" s="65"/>
      <c r="Q881" s="66" t="str">
        <f t="shared" si="42"/>
        <v>탈락</v>
      </c>
      <c r="R881" s="34" t="s">
        <v>45</v>
      </c>
      <c r="S881" s="30"/>
    </row>
    <row r="882" spans="1:19" ht="17.25" customHeight="1" hidden="1" outlineLevel="1">
      <c r="A882" s="58" t="str">
        <f t="shared" si="40"/>
        <v>1198626797외주1</v>
      </c>
      <c r="B882" s="37">
        <v>1198626797</v>
      </c>
      <c r="C882" s="59" t="s">
        <v>1192</v>
      </c>
      <c r="D882" s="59" t="s">
        <v>1353</v>
      </c>
      <c r="E882" s="59" t="s">
        <v>257</v>
      </c>
      <c r="F882" s="60" t="str">
        <f t="shared" si="41"/>
        <v>외주</v>
      </c>
      <c r="G882" s="61" t="s">
        <v>44</v>
      </c>
      <c r="H882" s="62">
        <v>568</v>
      </c>
      <c r="I882" s="33" t="s">
        <v>1542</v>
      </c>
      <c r="J882" s="33" t="s">
        <v>1543</v>
      </c>
      <c r="K882" s="33" t="s">
        <v>1829</v>
      </c>
      <c r="L882" s="41">
        <v>1</v>
      </c>
      <c r="M882" s="38" t="s">
        <v>34</v>
      </c>
      <c r="N882" s="63">
        <v>1</v>
      </c>
      <c r="O882" s="64">
        <f>IF(B882&gt;0,_xlfn.COUNTIFS($B$24:B882,B882,$H$24:H882,H882),"")</f>
        <v>1</v>
      </c>
      <c r="P882" s="65"/>
      <c r="Q882" s="66" t="str">
        <f t="shared" si="42"/>
        <v>탈락</v>
      </c>
      <c r="R882" s="34" t="s">
        <v>45</v>
      </c>
      <c r="S882" s="30"/>
    </row>
    <row r="883" spans="1:19" ht="17.25" customHeight="1" hidden="1" outlineLevel="1">
      <c r="A883" s="58" t="str">
        <f t="shared" si="40"/>
        <v>1298614003외주1</v>
      </c>
      <c r="B883" s="37">
        <v>1298614003</v>
      </c>
      <c r="C883" s="59" t="s">
        <v>3323</v>
      </c>
      <c r="D883" s="59" t="s">
        <v>3324</v>
      </c>
      <c r="E883" s="59" t="s">
        <v>196</v>
      </c>
      <c r="F883" s="60" t="str">
        <f t="shared" si="41"/>
        <v>외주</v>
      </c>
      <c r="G883" s="61" t="s">
        <v>31</v>
      </c>
      <c r="H883" s="62">
        <v>569</v>
      </c>
      <c r="I883" s="33" t="s">
        <v>3325</v>
      </c>
      <c r="J883" s="33" t="s">
        <v>3326</v>
      </c>
      <c r="K883" s="33" t="s">
        <v>3327</v>
      </c>
      <c r="L883" s="41">
        <v>1</v>
      </c>
      <c r="M883" s="38" t="s">
        <v>34</v>
      </c>
      <c r="N883" s="63">
        <v>1</v>
      </c>
      <c r="O883" s="64">
        <f>IF(B883&gt;0,_xlfn.COUNTIFS($B$24:B883,B883,$H$24:H883,H883),"")</f>
        <v>1</v>
      </c>
      <c r="P883" s="65"/>
      <c r="Q883" s="66" t="str">
        <f t="shared" si="42"/>
        <v>등록</v>
      </c>
      <c r="R883" s="34" t="s">
        <v>52</v>
      </c>
      <c r="S883" s="30"/>
    </row>
    <row r="884" spans="1:19" ht="17.25" customHeight="1" hidden="1" outlineLevel="1">
      <c r="A884" s="58" t="str">
        <f t="shared" si="40"/>
        <v>1188114181외주1</v>
      </c>
      <c r="B884" s="37">
        <v>1188114181</v>
      </c>
      <c r="C884" s="59" t="s">
        <v>657</v>
      </c>
      <c r="D884" s="59" t="s">
        <v>658</v>
      </c>
      <c r="E884" s="59" t="s">
        <v>111</v>
      </c>
      <c r="F884" s="60" t="str">
        <f t="shared" si="41"/>
        <v>외주</v>
      </c>
      <c r="G884" s="61" t="s">
        <v>31</v>
      </c>
      <c r="H884" s="62">
        <v>570</v>
      </c>
      <c r="I884" s="33" t="s">
        <v>3328</v>
      </c>
      <c r="J884" s="33" t="s">
        <v>3329</v>
      </c>
      <c r="K884" s="33" t="s">
        <v>3330</v>
      </c>
      <c r="L884" s="41">
        <v>1</v>
      </c>
      <c r="M884" s="38" t="s">
        <v>34</v>
      </c>
      <c r="N884" s="63">
        <v>1</v>
      </c>
      <c r="O884" s="64">
        <f>IF(B884&gt;0,_xlfn.COUNTIFS($B$24:B884,B884,$H$24:H884,H884),"")</f>
        <v>1</v>
      </c>
      <c r="P884" s="65"/>
      <c r="Q884" s="66" t="str">
        <f t="shared" si="42"/>
        <v>등록</v>
      </c>
      <c r="R884" s="34" t="s">
        <v>52</v>
      </c>
      <c r="S884" s="30"/>
    </row>
    <row r="885" spans="1:19" ht="17.25" customHeight="1" hidden="1" outlineLevel="1">
      <c r="A885" s="58" t="str">
        <f t="shared" si="40"/>
        <v>1238181396외주1</v>
      </c>
      <c r="B885" s="37">
        <v>1238181396</v>
      </c>
      <c r="C885" s="59" t="s">
        <v>3331</v>
      </c>
      <c r="D885" s="59" t="s">
        <v>3332</v>
      </c>
      <c r="E885" s="59" t="s">
        <v>1941</v>
      </c>
      <c r="F885" s="60" t="str">
        <f t="shared" si="41"/>
        <v>외주</v>
      </c>
      <c r="G885" s="61" t="s">
        <v>44</v>
      </c>
      <c r="H885" s="62">
        <v>571</v>
      </c>
      <c r="I885" s="33" t="s">
        <v>3333</v>
      </c>
      <c r="J885" s="33" t="s">
        <v>3334</v>
      </c>
      <c r="K885" s="33" t="s">
        <v>3335</v>
      </c>
      <c r="L885" s="41">
        <v>3</v>
      </c>
      <c r="M885" s="38" t="s">
        <v>34</v>
      </c>
      <c r="N885" s="63">
        <v>1</v>
      </c>
      <c r="O885" s="64">
        <f>IF(B885&gt;0,_xlfn.COUNTIFS($B$24:B885,B885,$H$24:H885,H885),"")</f>
        <v>1</v>
      </c>
      <c r="P885" s="65"/>
      <c r="Q885" s="66" t="str">
        <f t="shared" si="42"/>
        <v>탈락</v>
      </c>
      <c r="R885" s="34" t="s">
        <v>45</v>
      </c>
      <c r="S885" s="30"/>
    </row>
    <row r="886" spans="1:19" ht="17.25" customHeight="1" hidden="1" outlineLevel="1">
      <c r="A886" s="58" t="str">
        <f t="shared" si="40"/>
        <v>1238181396외주2</v>
      </c>
      <c r="B886" s="37">
        <v>1238181396</v>
      </c>
      <c r="C886" s="59" t="s">
        <v>3331</v>
      </c>
      <c r="D886" s="59" t="s">
        <v>3332</v>
      </c>
      <c r="E886" s="59" t="s">
        <v>231</v>
      </c>
      <c r="F886" s="60" t="str">
        <f t="shared" si="41"/>
        <v>외주</v>
      </c>
      <c r="G886" s="61" t="s">
        <v>44</v>
      </c>
      <c r="H886" s="62">
        <v>571</v>
      </c>
      <c r="I886" s="33" t="s">
        <v>3333</v>
      </c>
      <c r="J886" s="33" t="s">
        <v>3334</v>
      </c>
      <c r="K886" s="33" t="s">
        <v>3335</v>
      </c>
      <c r="L886" s="41">
        <v>3</v>
      </c>
      <c r="M886" s="38" t="s">
        <v>34</v>
      </c>
      <c r="N886" s="63">
        <v>2</v>
      </c>
      <c r="O886" s="64">
        <f>IF(B886&gt;0,_xlfn.COUNTIFS($B$24:B886,B886,$H$24:H886,H886),"")</f>
        <v>2</v>
      </c>
      <c r="P886" s="65"/>
      <c r="Q886" s="66" t="str">
        <f t="shared" si="42"/>
        <v>탈락</v>
      </c>
      <c r="R886" s="34" t="s">
        <v>45</v>
      </c>
      <c r="S886" s="30"/>
    </row>
    <row r="887" spans="1:19" ht="17.25" customHeight="1" hidden="1" outlineLevel="1">
      <c r="A887" s="58" t="str">
        <f t="shared" si="40"/>
        <v>1238181396외주3</v>
      </c>
      <c r="B887" s="37">
        <v>1238181396</v>
      </c>
      <c r="C887" s="59" t="s">
        <v>3331</v>
      </c>
      <c r="D887" s="59" t="s">
        <v>3332</v>
      </c>
      <c r="E887" s="59" t="s">
        <v>196</v>
      </c>
      <c r="F887" s="60" t="str">
        <f t="shared" si="41"/>
        <v>외주</v>
      </c>
      <c r="G887" s="61" t="s">
        <v>44</v>
      </c>
      <c r="H887" s="62">
        <v>571</v>
      </c>
      <c r="I887" s="33" t="s">
        <v>3333</v>
      </c>
      <c r="J887" s="33" t="s">
        <v>3334</v>
      </c>
      <c r="K887" s="33" t="s">
        <v>3335</v>
      </c>
      <c r="L887" s="41">
        <v>3</v>
      </c>
      <c r="M887" s="38" t="s">
        <v>34</v>
      </c>
      <c r="N887" s="63">
        <v>3</v>
      </c>
      <c r="O887" s="64">
        <f>IF(B887&gt;0,_xlfn.COUNTIFS($B$24:B887,B887,$H$24:H887,H887),"")</f>
        <v>3</v>
      </c>
      <c r="P887" s="65"/>
      <c r="Q887" s="66" t="str">
        <f t="shared" si="42"/>
        <v>탈락</v>
      </c>
      <c r="R887" s="34" t="s">
        <v>45</v>
      </c>
      <c r="S887" s="30"/>
    </row>
    <row r="888" spans="1:19" ht="17.25" customHeight="1" hidden="1" outlineLevel="1">
      <c r="A888" s="58" t="str">
        <f t="shared" si="40"/>
        <v>1268138618외주1</v>
      </c>
      <c r="B888" s="37">
        <v>1268138618</v>
      </c>
      <c r="C888" s="59" t="s">
        <v>1278</v>
      </c>
      <c r="D888" s="59" t="s">
        <v>1443</v>
      </c>
      <c r="E888" s="59" t="s">
        <v>55</v>
      </c>
      <c r="F888" s="60" t="str">
        <f t="shared" si="41"/>
        <v>외주</v>
      </c>
      <c r="G888" s="61" t="s">
        <v>31</v>
      </c>
      <c r="H888" s="62">
        <v>572</v>
      </c>
      <c r="I888" s="33" t="s">
        <v>1733</v>
      </c>
      <c r="J888" s="33" t="s">
        <v>1734</v>
      </c>
      <c r="K888" s="33" t="s">
        <v>1856</v>
      </c>
      <c r="L888" s="41">
        <v>1</v>
      </c>
      <c r="M888" s="38" t="s">
        <v>34</v>
      </c>
      <c r="N888" s="63">
        <v>1</v>
      </c>
      <c r="O888" s="64">
        <f>IF(B888&gt;0,_xlfn.COUNTIFS($B$24:B888,B888,$H$24:H888,H888),"")</f>
        <v>1</v>
      </c>
      <c r="P888" s="65"/>
      <c r="Q888" s="66" t="str">
        <f t="shared" si="42"/>
        <v>등록</v>
      </c>
      <c r="R888" s="34" t="s">
        <v>52</v>
      </c>
      <c r="S888" s="30"/>
    </row>
    <row r="889" spans="1:19" ht="17.25" customHeight="1" hidden="1" outlineLevel="1">
      <c r="A889" s="58" t="str">
        <f t="shared" si="40"/>
        <v>5618601304외주1</v>
      </c>
      <c r="B889" s="37">
        <v>5618601304</v>
      </c>
      <c r="C889" s="59" t="s">
        <v>3336</v>
      </c>
      <c r="D889" s="59" t="s">
        <v>3337</v>
      </c>
      <c r="E889" s="59" t="s">
        <v>98</v>
      </c>
      <c r="F889" s="60" t="str">
        <f t="shared" si="41"/>
        <v>외주</v>
      </c>
      <c r="G889" s="61" t="s">
        <v>31</v>
      </c>
      <c r="H889" s="62">
        <v>573</v>
      </c>
      <c r="I889" s="33" t="s">
        <v>3338</v>
      </c>
      <c r="J889" s="33" t="s">
        <v>3339</v>
      </c>
      <c r="K889" s="33" t="s">
        <v>3340</v>
      </c>
      <c r="L889" s="41">
        <v>1</v>
      </c>
      <c r="M889" s="38" t="s">
        <v>34</v>
      </c>
      <c r="N889" s="63">
        <v>1</v>
      </c>
      <c r="O889" s="64">
        <f>IF(B889&gt;0,_xlfn.COUNTIFS($B$24:B889,B889,$H$24:H889,H889),"")</f>
        <v>1</v>
      </c>
      <c r="P889" s="65"/>
      <c r="Q889" s="66" t="str">
        <f t="shared" si="42"/>
        <v>등록</v>
      </c>
      <c r="R889" s="34" t="s">
        <v>36</v>
      </c>
      <c r="S889" s="30"/>
    </row>
    <row r="890" spans="1:19" ht="17.25" customHeight="1" hidden="1" outlineLevel="1">
      <c r="A890" s="58" t="str">
        <f t="shared" si="40"/>
        <v>6068117894외주1</v>
      </c>
      <c r="B890" s="37">
        <v>6068117894</v>
      </c>
      <c r="C890" s="59" t="s">
        <v>940</v>
      </c>
      <c r="D890" s="59" t="s">
        <v>941</v>
      </c>
      <c r="E890" s="59" t="s">
        <v>30</v>
      </c>
      <c r="F890" s="60" t="str">
        <f t="shared" si="41"/>
        <v>외주</v>
      </c>
      <c r="G890" s="61" t="s">
        <v>44</v>
      </c>
      <c r="H890" s="62">
        <v>574</v>
      </c>
      <c r="I890" s="33" t="s">
        <v>942</v>
      </c>
      <c r="J890" s="33" t="s">
        <v>943</v>
      </c>
      <c r="K890" s="33" t="s">
        <v>3341</v>
      </c>
      <c r="L890" s="41">
        <v>2</v>
      </c>
      <c r="M890" s="38" t="s">
        <v>34</v>
      </c>
      <c r="N890" s="63">
        <v>1</v>
      </c>
      <c r="O890" s="64">
        <f>IF(B890&gt;0,_xlfn.COUNTIFS($B$24:B890,B890,$H$24:H890,H890),"")</f>
        <v>1</v>
      </c>
      <c r="P890" s="65"/>
      <c r="Q890" s="66" t="str">
        <f t="shared" si="42"/>
        <v>탈락</v>
      </c>
      <c r="R890" s="34" t="s">
        <v>45</v>
      </c>
      <c r="S890" s="30"/>
    </row>
    <row r="891" spans="1:19" ht="17.25" customHeight="1" hidden="1" outlineLevel="1">
      <c r="A891" s="58" t="str">
        <f t="shared" si="40"/>
        <v>6068117894외주2</v>
      </c>
      <c r="B891" s="37">
        <v>6068117894</v>
      </c>
      <c r="C891" s="59" t="s">
        <v>940</v>
      </c>
      <c r="D891" s="59" t="s">
        <v>941</v>
      </c>
      <c r="E891" s="59" t="s">
        <v>35</v>
      </c>
      <c r="F891" s="60" t="str">
        <f t="shared" si="41"/>
        <v>외주</v>
      </c>
      <c r="G891" s="61" t="s">
        <v>44</v>
      </c>
      <c r="H891" s="62">
        <v>574</v>
      </c>
      <c r="I891" s="33" t="s">
        <v>942</v>
      </c>
      <c r="J891" s="33" t="s">
        <v>943</v>
      </c>
      <c r="K891" s="33" t="s">
        <v>3341</v>
      </c>
      <c r="L891" s="41">
        <v>2</v>
      </c>
      <c r="M891" s="38" t="s">
        <v>34</v>
      </c>
      <c r="N891" s="63">
        <v>2</v>
      </c>
      <c r="O891" s="64">
        <f>IF(B891&gt;0,_xlfn.COUNTIFS($B$24:B891,B891,$H$24:H891,H891),"")</f>
        <v>2</v>
      </c>
      <c r="P891" s="65"/>
      <c r="Q891" s="66" t="str">
        <f t="shared" si="42"/>
        <v>탈락</v>
      </c>
      <c r="R891" s="34" t="s">
        <v>45</v>
      </c>
      <c r="S891" s="30"/>
    </row>
    <row r="892" spans="1:19" ht="17.25" customHeight="1" hidden="1" outlineLevel="1">
      <c r="A892" s="58" t="str">
        <f t="shared" si="40"/>
        <v>4108632173외주1</v>
      </c>
      <c r="B892" s="37">
        <v>4108632173</v>
      </c>
      <c r="C892" s="59" t="s">
        <v>1208</v>
      </c>
      <c r="D892" s="59" t="s">
        <v>1366</v>
      </c>
      <c r="E892" s="59" t="s">
        <v>111</v>
      </c>
      <c r="F892" s="60" t="str">
        <f t="shared" si="41"/>
        <v>외주</v>
      </c>
      <c r="G892" s="61" t="s">
        <v>44</v>
      </c>
      <c r="H892" s="62">
        <v>575</v>
      </c>
      <c r="I892" s="33" t="s">
        <v>1577</v>
      </c>
      <c r="J892" s="33" t="s">
        <v>1578</v>
      </c>
      <c r="K892" s="33" t="s">
        <v>3342</v>
      </c>
      <c r="L892" s="34">
        <v>1</v>
      </c>
      <c r="M892" s="38" t="s">
        <v>34</v>
      </c>
      <c r="N892" s="63">
        <v>1</v>
      </c>
      <c r="O892" s="64">
        <f>IF(B892&gt;0,_xlfn.COUNTIFS($B$24:B892,B892,$H$24:H892,H892),"")</f>
        <v>1</v>
      </c>
      <c r="P892" s="65"/>
      <c r="Q892" s="66" t="str">
        <f t="shared" si="42"/>
        <v>탈락</v>
      </c>
      <c r="R892" s="34" t="s">
        <v>45</v>
      </c>
      <c r="S892" s="30"/>
    </row>
    <row r="893" spans="1:19" ht="17.25" customHeight="1" hidden="1" outlineLevel="1">
      <c r="A893" s="58" t="str">
        <f t="shared" si="40"/>
        <v>1238184355외주1</v>
      </c>
      <c r="B893" s="37">
        <v>1238184355</v>
      </c>
      <c r="C893" s="59" t="s">
        <v>1193</v>
      </c>
      <c r="D893" s="59" t="s">
        <v>1355</v>
      </c>
      <c r="E893" s="59" t="s">
        <v>97</v>
      </c>
      <c r="F893" s="60" t="str">
        <f t="shared" si="41"/>
        <v>외주</v>
      </c>
      <c r="G893" s="61" t="s">
        <v>31</v>
      </c>
      <c r="H893" s="62">
        <v>576</v>
      </c>
      <c r="I893" s="33" t="s">
        <v>1545</v>
      </c>
      <c r="J893" s="33" t="s">
        <v>1546</v>
      </c>
      <c r="K893" s="33" t="s">
        <v>1830</v>
      </c>
      <c r="L893" s="41">
        <v>1</v>
      </c>
      <c r="M893" s="38" t="s">
        <v>34</v>
      </c>
      <c r="N893" s="63">
        <v>1</v>
      </c>
      <c r="O893" s="64">
        <f>IF(B893&gt;0,_xlfn.COUNTIFS($B$24:B893,B893,$H$24:H893,H893),"")</f>
        <v>1</v>
      </c>
      <c r="P893" s="65"/>
      <c r="Q893" s="66" t="str">
        <f t="shared" si="42"/>
        <v>등록</v>
      </c>
      <c r="R893" s="34" t="s">
        <v>52</v>
      </c>
      <c r="S893" s="30"/>
    </row>
    <row r="894" spans="1:19" ht="17.25" customHeight="1" hidden="1" outlineLevel="1">
      <c r="A894" s="58" t="str">
        <f t="shared" si="40"/>
        <v>1358800658외주1</v>
      </c>
      <c r="B894" s="37">
        <v>1358800658</v>
      </c>
      <c r="C894" s="59" t="s">
        <v>3343</v>
      </c>
      <c r="D894" s="59" t="s">
        <v>3344</v>
      </c>
      <c r="E894" s="59" t="s">
        <v>80</v>
      </c>
      <c r="F894" s="60" t="str">
        <f t="shared" si="41"/>
        <v>외주</v>
      </c>
      <c r="G894" s="61" t="s">
        <v>44</v>
      </c>
      <c r="H894" s="62">
        <v>577</v>
      </c>
      <c r="I894" s="33" t="s">
        <v>3345</v>
      </c>
      <c r="J894" s="33" t="s">
        <v>3346</v>
      </c>
      <c r="K894" s="33" t="s">
        <v>3347</v>
      </c>
      <c r="L894" s="41">
        <v>1</v>
      </c>
      <c r="M894" s="38" t="s">
        <v>34</v>
      </c>
      <c r="N894" s="63">
        <v>1</v>
      </c>
      <c r="O894" s="64">
        <f>IF(B894&gt;0,_xlfn.COUNTIFS($B$24:B894,B894,$H$24:H894,H894),"")</f>
        <v>1</v>
      </c>
      <c r="P894" s="65"/>
      <c r="Q894" s="66" t="str">
        <f t="shared" si="42"/>
        <v>탈락</v>
      </c>
      <c r="R894" s="34" t="s">
        <v>45</v>
      </c>
      <c r="S894" s="30"/>
    </row>
    <row r="895" spans="1:19" ht="17.25" customHeight="1" hidden="1" outlineLevel="1">
      <c r="A895" s="58" t="str">
        <f t="shared" si="40"/>
        <v>4088192800외주1</v>
      </c>
      <c r="B895" s="37">
        <v>4088192800</v>
      </c>
      <c r="C895" s="59" t="s">
        <v>234</v>
      </c>
      <c r="D895" s="59" t="s">
        <v>3348</v>
      </c>
      <c r="E895" s="59" t="s">
        <v>97</v>
      </c>
      <c r="F895" s="60" t="str">
        <f t="shared" si="41"/>
        <v>외주</v>
      </c>
      <c r="G895" s="61" t="s">
        <v>31</v>
      </c>
      <c r="H895" s="62">
        <v>578</v>
      </c>
      <c r="I895" s="33" t="s">
        <v>235</v>
      </c>
      <c r="J895" s="33" t="s">
        <v>236</v>
      </c>
      <c r="K895" s="33" t="s">
        <v>3349</v>
      </c>
      <c r="L895" s="41">
        <v>1</v>
      </c>
      <c r="M895" s="38" t="s">
        <v>34</v>
      </c>
      <c r="N895" s="63">
        <v>1</v>
      </c>
      <c r="O895" s="64">
        <f>IF(B895&gt;0,_xlfn.COUNTIFS($B$24:B895,B895,$H$24:H895,H895),"")</f>
        <v>1</v>
      </c>
      <c r="P895" s="65"/>
      <c r="Q895" s="66" t="str">
        <f t="shared" si="42"/>
        <v>등록</v>
      </c>
      <c r="R895" s="34" t="s">
        <v>52</v>
      </c>
      <c r="S895" s="30"/>
    </row>
    <row r="896" spans="1:19" ht="17.25" customHeight="1" hidden="1" outlineLevel="1">
      <c r="A896" s="58" t="str">
        <f t="shared" si="40"/>
        <v>6568600452외주1</v>
      </c>
      <c r="B896" s="37">
        <v>6568600452</v>
      </c>
      <c r="C896" s="59" t="s">
        <v>1195</v>
      </c>
      <c r="D896" s="59" t="s">
        <v>1357</v>
      </c>
      <c r="E896" s="59" t="s">
        <v>140</v>
      </c>
      <c r="F896" s="60" t="str">
        <f t="shared" si="41"/>
        <v>외주</v>
      </c>
      <c r="G896" s="61" t="s">
        <v>31</v>
      </c>
      <c r="H896" s="62">
        <v>579</v>
      </c>
      <c r="I896" s="33" t="s">
        <v>1551</v>
      </c>
      <c r="J896" s="33" t="s">
        <v>1552</v>
      </c>
      <c r="K896" s="33" t="s">
        <v>3350</v>
      </c>
      <c r="L896" s="41">
        <v>1</v>
      </c>
      <c r="M896" s="38" t="s">
        <v>34</v>
      </c>
      <c r="N896" s="63">
        <v>1</v>
      </c>
      <c r="O896" s="64">
        <f>IF(B896&gt;0,_xlfn.COUNTIFS($B$24:B896,B896,$H$24:H896,H896),"")</f>
        <v>1</v>
      </c>
      <c r="P896" s="65"/>
      <c r="Q896" s="66" t="str">
        <f t="shared" si="42"/>
        <v>등록</v>
      </c>
      <c r="R896" s="34" t="s">
        <v>52</v>
      </c>
      <c r="S896" s="30"/>
    </row>
    <row r="897" spans="1:19" ht="17.25" customHeight="1" hidden="1" outlineLevel="1">
      <c r="A897" s="58" t="str">
        <f t="shared" si="40"/>
        <v>6058121852외주1</v>
      </c>
      <c r="B897" s="37">
        <v>6058121852</v>
      </c>
      <c r="C897" s="59" t="s">
        <v>1264</v>
      </c>
      <c r="D897" s="59" t="s">
        <v>1429</v>
      </c>
      <c r="E897" s="59" t="s">
        <v>35</v>
      </c>
      <c r="F897" s="60" t="str">
        <f t="shared" si="41"/>
        <v>외주</v>
      </c>
      <c r="G897" s="61" t="s">
        <v>31</v>
      </c>
      <c r="H897" s="62">
        <v>580</v>
      </c>
      <c r="I897" s="33" t="s">
        <v>1701</v>
      </c>
      <c r="J897" s="33" t="s">
        <v>1702</v>
      </c>
      <c r="K897" s="33" t="s">
        <v>3351</v>
      </c>
      <c r="L897" s="41">
        <v>2</v>
      </c>
      <c r="M897" s="38" t="s">
        <v>34</v>
      </c>
      <c r="N897" s="63">
        <v>1</v>
      </c>
      <c r="O897" s="64">
        <f>IF(B897&gt;0,_xlfn.COUNTIFS($B$24:B897,B897,$H$24:H897,H897),"")</f>
        <v>1</v>
      </c>
      <c r="P897" s="65"/>
      <c r="Q897" s="66" t="str">
        <f t="shared" si="42"/>
        <v>등록</v>
      </c>
      <c r="R897" s="34" t="s">
        <v>52</v>
      </c>
      <c r="S897" s="30"/>
    </row>
    <row r="898" spans="1:19" ht="17.25" customHeight="1" hidden="1" outlineLevel="1">
      <c r="A898" s="58" t="str">
        <f t="shared" si="40"/>
        <v>6058121852외주2</v>
      </c>
      <c r="B898" s="37">
        <v>6058121852</v>
      </c>
      <c r="C898" s="59" t="s">
        <v>1264</v>
      </c>
      <c r="D898" s="59" t="s">
        <v>1429</v>
      </c>
      <c r="E898" s="59" t="s">
        <v>43</v>
      </c>
      <c r="F898" s="60" t="str">
        <f t="shared" si="41"/>
        <v>외주</v>
      </c>
      <c r="G898" s="61" t="s">
        <v>31</v>
      </c>
      <c r="H898" s="62">
        <v>580</v>
      </c>
      <c r="I898" s="33" t="s">
        <v>1701</v>
      </c>
      <c r="J898" s="33" t="s">
        <v>1702</v>
      </c>
      <c r="K898" s="33" t="s">
        <v>3351</v>
      </c>
      <c r="L898" s="41">
        <v>2</v>
      </c>
      <c r="M898" s="38" t="s">
        <v>34</v>
      </c>
      <c r="N898" s="63">
        <v>2</v>
      </c>
      <c r="O898" s="64">
        <f>IF(B898&gt;0,_xlfn.COUNTIFS($B$24:B898,B898,$H$24:H898,H898),"")</f>
        <v>2</v>
      </c>
      <c r="P898" s="65"/>
      <c r="Q898" s="66" t="str">
        <f t="shared" si="42"/>
        <v>등록</v>
      </c>
      <c r="R898" s="34" t="s">
        <v>52</v>
      </c>
      <c r="S898" s="30"/>
    </row>
    <row r="899" spans="1:19" ht="17.25" customHeight="1" hidden="1" outlineLevel="1">
      <c r="A899" s="58" t="str">
        <f t="shared" si="40"/>
        <v>5308801319외주1</v>
      </c>
      <c r="B899" s="37">
        <v>5308801319</v>
      </c>
      <c r="C899" s="59" t="s">
        <v>3352</v>
      </c>
      <c r="D899" s="59" t="s">
        <v>3353</v>
      </c>
      <c r="E899" s="59" t="s">
        <v>35</v>
      </c>
      <c r="F899" s="60" t="str">
        <f t="shared" si="41"/>
        <v>외주</v>
      </c>
      <c r="G899" s="61" t="s">
        <v>44</v>
      </c>
      <c r="H899" s="62">
        <v>581</v>
      </c>
      <c r="I899" s="33" t="s">
        <v>3354</v>
      </c>
      <c r="J899" s="33" t="s">
        <v>184</v>
      </c>
      <c r="K899" s="33" t="s">
        <v>3355</v>
      </c>
      <c r="L899" s="41">
        <v>2</v>
      </c>
      <c r="M899" s="38" t="s">
        <v>34</v>
      </c>
      <c r="N899" s="63">
        <v>1</v>
      </c>
      <c r="O899" s="64">
        <f>IF(B899&gt;0,_xlfn.COUNTIFS($B$24:B899,B899,$H$24:H899,H899),"")</f>
        <v>1</v>
      </c>
      <c r="P899" s="65"/>
      <c r="Q899" s="66" t="str">
        <f t="shared" si="42"/>
        <v>탈락</v>
      </c>
      <c r="R899" s="34" t="s">
        <v>45</v>
      </c>
      <c r="S899" s="30"/>
    </row>
    <row r="900" spans="1:19" ht="17.25" customHeight="1" hidden="1" outlineLevel="1">
      <c r="A900" s="58" t="str">
        <f t="shared" si="40"/>
        <v>5308801319외주2</v>
      </c>
      <c r="B900" s="37">
        <v>5308801319</v>
      </c>
      <c r="C900" s="59" t="s">
        <v>3352</v>
      </c>
      <c r="D900" s="59" t="s">
        <v>3353</v>
      </c>
      <c r="E900" s="59" t="s">
        <v>43</v>
      </c>
      <c r="F900" s="60" t="str">
        <f t="shared" si="41"/>
        <v>외주</v>
      </c>
      <c r="G900" s="61" t="s">
        <v>44</v>
      </c>
      <c r="H900" s="62">
        <v>581</v>
      </c>
      <c r="I900" s="33" t="s">
        <v>3354</v>
      </c>
      <c r="J900" s="33" t="s">
        <v>184</v>
      </c>
      <c r="K900" s="33" t="s">
        <v>3355</v>
      </c>
      <c r="L900" s="41">
        <v>2</v>
      </c>
      <c r="M900" s="38" t="s">
        <v>34</v>
      </c>
      <c r="N900" s="63">
        <v>2</v>
      </c>
      <c r="O900" s="64">
        <f>IF(B900&gt;0,_xlfn.COUNTIFS($B$24:B900,B900,$H$24:H900,H900),"")</f>
        <v>2</v>
      </c>
      <c r="P900" s="65"/>
      <c r="Q900" s="66" t="str">
        <f t="shared" si="42"/>
        <v>탈락</v>
      </c>
      <c r="R900" s="34" t="s">
        <v>45</v>
      </c>
      <c r="S900" s="30"/>
    </row>
    <row r="901" spans="1:19" ht="17.25" customHeight="1" hidden="1" outlineLevel="1">
      <c r="A901" s="58" t="str">
        <f t="shared" si="40"/>
        <v>2178109011외주1</v>
      </c>
      <c r="B901" s="37">
        <v>2178109011</v>
      </c>
      <c r="C901" s="59" t="s">
        <v>3356</v>
      </c>
      <c r="D901" s="59" t="s">
        <v>3357</v>
      </c>
      <c r="E901" s="59" t="s">
        <v>231</v>
      </c>
      <c r="F901" s="60" t="str">
        <f t="shared" si="41"/>
        <v>외주</v>
      </c>
      <c r="G901" s="61" t="s">
        <v>31</v>
      </c>
      <c r="H901" s="62">
        <v>582</v>
      </c>
      <c r="I901" s="33" t="s">
        <v>3358</v>
      </c>
      <c r="J901" s="33" t="s">
        <v>3359</v>
      </c>
      <c r="K901" s="33" t="s">
        <v>3360</v>
      </c>
      <c r="L901" s="41">
        <v>2</v>
      </c>
      <c r="M901" s="38" t="s">
        <v>34</v>
      </c>
      <c r="N901" s="63">
        <v>1</v>
      </c>
      <c r="O901" s="64">
        <f>IF(B901&gt;0,_xlfn.COUNTIFS($B$24:B901,B901,$H$24:H901,H901),"")</f>
        <v>1</v>
      </c>
      <c r="P901" s="65"/>
      <c r="Q901" s="66" t="str">
        <f t="shared" si="42"/>
        <v>등록</v>
      </c>
      <c r="R901" s="34" t="s">
        <v>36</v>
      </c>
      <c r="S901" s="30"/>
    </row>
    <row r="902" spans="1:19" ht="17.25" customHeight="1" hidden="1" outlineLevel="1">
      <c r="A902" s="58" t="str">
        <f t="shared" si="40"/>
        <v>2178109011외주2</v>
      </c>
      <c r="B902" s="37">
        <v>2178109011</v>
      </c>
      <c r="C902" s="59" t="s">
        <v>3356</v>
      </c>
      <c r="D902" s="59" t="s">
        <v>3357</v>
      </c>
      <c r="E902" s="59" t="s">
        <v>196</v>
      </c>
      <c r="F902" s="60" t="str">
        <f t="shared" si="41"/>
        <v>외주</v>
      </c>
      <c r="G902" s="61" t="s">
        <v>31</v>
      </c>
      <c r="H902" s="62">
        <v>582</v>
      </c>
      <c r="I902" s="33" t="s">
        <v>3358</v>
      </c>
      <c r="J902" s="33" t="s">
        <v>3359</v>
      </c>
      <c r="K902" s="33" t="s">
        <v>3360</v>
      </c>
      <c r="L902" s="41">
        <v>2</v>
      </c>
      <c r="M902" s="38" t="s">
        <v>34</v>
      </c>
      <c r="N902" s="63">
        <v>2</v>
      </c>
      <c r="O902" s="64">
        <f>IF(B902&gt;0,_xlfn.COUNTIFS($B$24:B902,B902,$H$24:H902,H902),"")</f>
        <v>2</v>
      </c>
      <c r="P902" s="65"/>
      <c r="Q902" s="66" t="str">
        <f t="shared" si="42"/>
        <v>등록</v>
      </c>
      <c r="R902" s="34" t="s">
        <v>36</v>
      </c>
      <c r="S902" s="30"/>
    </row>
    <row r="903" spans="1:19" ht="17.25" customHeight="1" hidden="1" outlineLevel="1">
      <c r="A903" s="58" t="str">
        <f t="shared" si="40"/>
        <v>5758701071외주1</v>
      </c>
      <c r="B903" s="37">
        <v>5758701071</v>
      </c>
      <c r="C903" s="59" t="s">
        <v>3361</v>
      </c>
      <c r="D903" s="59" t="s">
        <v>3362</v>
      </c>
      <c r="E903" s="59" t="s">
        <v>59</v>
      </c>
      <c r="F903" s="60" t="str">
        <f t="shared" si="41"/>
        <v>외주</v>
      </c>
      <c r="G903" s="61" t="s">
        <v>44</v>
      </c>
      <c r="H903" s="62">
        <v>583</v>
      </c>
      <c r="I903" s="33" t="s">
        <v>3363</v>
      </c>
      <c r="J903" s="33" t="s">
        <v>3364</v>
      </c>
      <c r="K903" s="33" t="s">
        <v>3365</v>
      </c>
      <c r="L903" s="41">
        <v>3</v>
      </c>
      <c r="M903" s="38" t="s">
        <v>34</v>
      </c>
      <c r="N903" s="63">
        <v>1</v>
      </c>
      <c r="O903" s="64">
        <f>IF(B903&gt;0,_xlfn.COUNTIFS($B$24:B903,B903,$H$24:H903,H903),"")</f>
        <v>1</v>
      </c>
      <c r="P903" s="65"/>
      <c r="Q903" s="66" t="str">
        <f t="shared" si="42"/>
        <v>탈락</v>
      </c>
      <c r="R903" s="34" t="s">
        <v>45</v>
      </c>
      <c r="S903" s="30"/>
    </row>
    <row r="904" spans="1:19" ht="17.25" customHeight="1" hidden="1" outlineLevel="1">
      <c r="A904" s="58" t="str">
        <f t="shared" si="40"/>
        <v>5758701071외주2</v>
      </c>
      <c r="B904" s="37">
        <v>5758701071</v>
      </c>
      <c r="C904" s="59" t="s">
        <v>3361</v>
      </c>
      <c r="D904" s="59" t="s">
        <v>3362</v>
      </c>
      <c r="E904" s="59" t="s">
        <v>137</v>
      </c>
      <c r="F904" s="60" t="str">
        <f t="shared" si="41"/>
        <v>외주</v>
      </c>
      <c r="G904" s="61" t="s">
        <v>44</v>
      </c>
      <c r="H904" s="62">
        <v>583</v>
      </c>
      <c r="I904" s="33" t="s">
        <v>3363</v>
      </c>
      <c r="J904" s="33" t="s">
        <v>3364</v>
      </c>
      <c r="K904" s="33" t="s">
        <v>3365</v>
      </c>
      <c r="L904" s="41">
        <v>3</v>
      </c>
      <c r="M904" s="38" t="s">
        <v>34</v>
      </c>
      <c r="N904" s="63">
        <v>2</v>
      </c>
      <c r="O904" s="64">
        <f>IF(B904&gt;0,_xlfn.COUNTIFS($B$24:B904,B904,$H$24:H904,H904),"")</f>
        <v>2</v>
      </c>
      <c r="P904" s="65"/>
      <c r="Q904" s="66" t="str">
        <f t="shared" si="42"/>
        <v>탈락</v>
      </c>
      <c r="R904" s="34" t="s">
        <v>45</v>
      </c>
      <c r="S904" s="30"/>
    </row>
    <row r="905" spans="1:19" ht="17.25" customHeight="1" hidden="1" outlineLevel="1">
      <c r="A905" s="58" t="str">
        <f t="shared" si="40"/>
        <v>5758701071외주3</v>
      </c>
      <c r="B905" s="37">
        <v>5758701071</v>
      </c>
      <c r="C905" s="59" t="s">
        <v>3361</v>
      </c>
      <c r="D905" s="59" t="s">
        <v>3362</v>
      </c>
      <c r="E905" s="59" t="s">
        <v>156</v>
      </c>
      <c r="F905" s="60" t="str">
        <f t="shared" si="41"/>
        <v>외주</v>
      </c>
      <c r="G905" s="61" t="s">
        <v>44</v>
      </c>
      <c r="H905" s="62">
        <v>583</v>
      </c>
      <c r="I905" s="33" t="s">
        <v>3363</v>
      </c>
      <c r="J905" s="33" t="s">
        <v>3364</v>
      </c>
      <c r="K905" s="33" t="s">
        <v>3365</v>
      </c>
      <c r="L905" s="41">
        <v>3</v>
      </c>
      <c r="M905" s="38" t="s">
        <v>34</v>
      </c>
      <c r="N905" s="63">
        <v>3</v>
      </c>
      <c r="O905" s="64">
        <f>IF(B905&gt;0,_xlfn.COUNTIFS($B$24:B905,B905,$H$24:H905,H905),"")</f>
        <v>3</v>
      </c>
      <c r="P905" s="65"/>
      <c r="Q905" s="66" t="str">
        <f t="shared" si="42"/>
        <v>탈락</v>
      </c>
      <c r="R905" s="34" t="s">
        <v>45</v>
      </c>
      <c r="S905" s="30"/>
    </row>
    <row r="906" spans="1:19" ht="17.25" customHeight="1" hidden="1" outlineLevel="1">
      <c r="A906" s="58" t="str">
        <f t="shared" si="40"/>
        <v>1148603542외주1</v>
      </c>
      <c r="B906" s="37">
        <v>1148603542</v>
      </c>
      <c r="C906" s="59" t="s">
        <v>3366</v>
      </c>
      <c r="D906" s="59" t="s">
        <v>3367</v>
      </c>
      <c r="E906" s="59" t="s">
        <v>86</v>
      </c>
      <c r="F906" s="60" t="str">
        <f t="shared" si="41"/>
        <v>외주</v>
      </c>
      <c r="G906" s="61" t="s">
        <v>31</v>
      </c>
      <c r="H906" s="62">
        <v>584</v>
      </c>
      <c r="I906" s="33" t="s">
        <v>3368</v>
      </c>
      <c r="J906" s="33" t="s">
        <v>3369</v>
      </c>
      <c r="K906" s="33" t="s">
        <v>3370</v>
      </c>
      <c r="L906" s="41">
        <v>3</v>
      </c>
      <c r="M906" s="38" t="s">
        <v>34</v>
      </c>
      <c r="N906" s="63">
        <v>1</v>
      </c>
      <c r="O906" s="64">
        <f>IF(B906&gt;0,_xlfn.COUNTIFS($B$24:B906,B906,$H$24:H906,H906),"")</f>
        <v>1</v>
      </c>
      <c r="P906" s="65"/>
      <c r="Q906" s="66" t="str">
        <f t="shared" si="42"/>
        <v>등록</v>
      </c>
      <c r="R906" s="34" t="s">
        <v>52</v>
      </c>
      <c r="S906" s="30"/>
    </row>
    <row r="907" spans="1:19" ht="17.25" customHeight="1" hidden="1" outlineLevel="1">
      <c r="A907" s="58" t="str">
        <f t="shared" si="40"/>
        <v>1148603542외주2</v>
      </c>
      <c r="B907" s="37">
        <v>1148603542</v>
      </c>
      <c r="C907" s="59" t="s">
        <v>3366</v>
      </c>
      <c r="D907" s="59" t="s">
        <v>3367</v>
      </c>
      <c r="E907" s="59" t="s">
        <v>59</v>
      </c>
      <c r="F907" s="60" t="str">
        <f t="shared" si="41"/>
        <v>외주</v>
      </c>
      <c r="G907" s="61" t="s">
        <v>31</v>
      </c>
      <c r="H907" s="62">
        <v>584</v>
      </c>
      <c r="I907" s="33" t="s">
        <v>3368</v>
      </c>
      <c r="J907" s="33" t="s">
        <v>3369</v>
      </c>
      <c r="K907" s="33" t="s">
        <v>3370</v>
      </c>
      <c r="L907" s="41">
        <v>3</v>
      </c>
      <c r="M907" s="38" t="s">
        <v>34</v>
      </c>
      <c r="N907" s="63">
        <v>2</v>
      </c>
      <c r="O907" s="64">
        <f>IF(B907&gt;0,_xlfn.COUNTIFS($B$24:B907,B907,$H$24:H907,H907),"")</f>
        <v>2</v>
      </c>
      <c r="P907" s="65"/>
      <c r="Q907" s="66" t="str">
        <f t="shared" si="42"/>
        <v>등록</v>
      </c>
      <c r="R907" s="34" t="s">
        <v>52</v>
      </c>
      <c r="S907" s="30"/>
    </row>
    <row r="908" spans="1:19" ht="17.25" customHeight="1" hidden="1" outlineLevel="1">
      <c r="A908" s="58" t="str">
        <f t="shared" si="40"/>
        <v>1148603542외주3</v>
      </c>
      <c r="B908" s="37">
        <v>1148603542</v>
      </c>
      <c r="C908" s="59" t="s">
        <v>3366</v>
      </c>
      <c r="D908" s="59" t="s">
        <v>3367</v>
      </c>
      <c r="E908" s="59" t="s">
        <v>90</v>
      </c>
      <c r="F908" s="60" t="str">
        <f t="shared" si="41"/>
        <v>외주</v>
      </c>
      <c r="G908" s="61" t="s">
        <v>31</v>
      </c>
      <c r="H908" s="62">
        <v>584</v>
      </c>
      <c r="I908" s="33" t="s">
        <v>3368</v>
      </c>
      <c r="J908" s="33" t="s">
        <v>3369</v>
      </c>
      <c r="K908" s="33" t="s">
        <v>3370</v>
      </c>
      <c r="L908" s="41">
        <v>3</v>
      </c>
      <c r="M908" s="38" t="s">
        <v>34</v>
      </c>
      <c r="N908" s="63">
        <v>3</v>
      </c>
      <c r="O908" s="64">
        <f>IF(B908&gt;0,_xlfn.COUNTIFS($B$24:B908,B908,$H$24:H908,H908),"")</f>
        <v>3</v>
      </c>
      <c r="P908" s="65"/>
      <c r="Q908" s="66" t="str">
        <f t="shared" si="42"/>
        <v>등록</v>
      </c>
      <c r="R908" s="34" t="s">
        <v>52</v>
      </c>
      <c r="S908" s="30"/>
    </row>
    <row r="909" spans="1:19" ht="17.25" customHeight="1" hidden="1" outlineLevel="1">
      <c r="A909" s="58" t="str">
        <f t="shared" si="40"/>
        <v>6228701227외주1</v>
      </c>
      <c r="B909" s="37">
        <v>6228701227</v>
      </c>
      <c r="C909" s="59" t="s">
        <v>3371</v>
      </c>
      <c r="D909" s="59" t="s">
        <v>3372</v>
      </c>
      <c r="E909" s="59" t="s">
        <v>117</v>
      </c>
      <c r="F909" s="60" t="str">
        <f t="shared" si="41"/>
        <v>외주</v>
      </c>
      <c r="G909" s="61" t="s">
        <v>44</v>
      </c>
      <c r="H909" s="62">
        <v>585</v>
      </c>
      <c r="I909" s="33" t="s">
        <v>3373</v>
      </c>
      <c r="J909" s="33" t="s">
        <v>3374</v>
      </c>
      <c r="K909" s="33" t="s">
        <v>3375</v>
      </c>
      <c r="L909" s="41">
        <v>1</v>
      </c>
      <c r="M909" s="38" t="s">
        <v>34</v>
      </c>
      <c r="N909" s="63">
        <v>1</v>
      </c>
      <c r="O909" s="64">
        <f>IF(B909&gt;0,_xlfn.COUNTIFS($B$24:B909,B909,$H$24:H909,H909),"")</f>
        <v>1</v>
      </c>
      <c r="P909" s="65"/>
      <c r="Q909" s="66" t="str">
        <f t="shared" si="42"/>
        <v>탈락</v>
      </c>
      <c r="R909" s="34" t="s">
        <v>45</v>
      </c>
      <c r="S909" s="30"/>
    </row>
    <row r="910" spans="1:19" ht="17.25" customHeight="1" hidden="1" outlineLevel="1">
      <c r="A910" s="58" t="str">
        <f t="shared" si="40"/>
        <v>1408130460외주1</v>
      </c>
      <c r="B910" s="37">
        <v>1408130460</v>
      </c>
      <c r="C910" s="59" t="s">
        <v>1183</v>
      </c>
      <c r="D910" s="59" t="s">
        <v>966</v>
      </c>
      <c r="E910" s="59" t="s">
        <v>1324</v>
      </c>
      <c r="F910" s="60" t="str">
        <f t="shared" si="41"/>
        <v>외주</v>
      </c>
      <c r="G910" s="61" t="s">
        <v>44</v>
      </c>
      <c r="H910" s="62">
        <v>586</v>
      </c>
      <c r="I910" s="33" t="s">
        <v>967</v>
      </c>
      <c r="J910" s="33" t="s">
        <v>968</v>
      </c>
      <c r="K910" s="33" t="s">
        <v>3376</v>
      </c>
      <c r="L910" s="41">
        <v>2</v>
      </c>
      <c r="M910" s="38" t="s">
        <v>34</v>
      </c>
      <c r="N910" s="63">
        <v>1</v>
      </c>
      <c r="O910" s="64">
        <f>IF(B910&gt;0,_xlfn.COUNTIFS($B$24:B910,B910,$H$24:H910,H910),"")</f>
        <v>1</v>
      </c>
      <c r="P910" s="65"/>
      <c r="Q910" s="66" t="str">
        <f t="shared" si="42"/>
        <v>탈락</v>
      </c>
      <c r="R910" s="34" t="s">
        <v>45</v>
      </c>
      <c r="S910" s="30"/>
    </row>
    <row r="911" spans="1:19" ht="17.25" customHeight="1" hidden="1" outlineLevel="1">
      <c r="A911" s="58" t="str">
        <f t="shared" si="40"/>
        <v>1408130460외주2</v>
      </c>
      <c r="B911" s="37">
        <v>1408130460</v>
      </c>
      <c r="C911" s="59" t="s">
        <v>1183</v>
      </c>
      <c r="D911" s="59" t="s">
        <v>966</v>
      </c>
      <c r="E911" s="59" t="s">
        <v>196</v>
      </c>
      <c r="F911" s="60" t="str">
        <f t="shared" si="41"/>
        <v>외주</v>
      </c>
      <c r="G911" s="61" t="s">
        <v>44</v>
      </c>
      <c r="H911" s="62">
        <v>586</v>
      </c>
      <c r="I911" s="33" t="s">
        <v>967</v>
      </c>
      <c r="J911" s="33" t="s">
        <v>968</v>
      </c>
      <c r="K911" s="33" t="s">
        <v>3376</v>
      </c>
      <c r="L911" s="41">
        <v>2</v>
      </c>
      <c r="M911" s="38" t="s">
        <v>34</v>
      </c>
      <c r="N911" s="63">
        <v>2</v>
      </c>
      <c r="O911" s="64">
        <f>IF(B911&gt;0,_xlfn.COUNTIFS($B$24:B911,B911,$H$24:H911,H911),"")</f>
        <v>2</v>
      </c>
      <c r="P911" s="65"/>
      <c r="Q911" s="66" t="str">
        <f t="shared" si="42"/>
        <v>탈락</v>
      </c>
      <c r="R911" s="34" t="s">
        <v>45</v>
      </c>
      <c r="S911" s="30"/>
    </row>
    <row r="912" spans="1:19" ht="17.25" customHeight="1" hidden="1" outlineLevel="1">
      <c r="A912" s="58" t="str">
        <f t="shared" si="40"/>
        <v>2148865162외주1</v>
      </c>
      <c r="B912" s="37">
        <v>2148865162</v>
      </c>
      <c r="C912" s="59" t="s">
        <v>1255</v>
      </c>
      <c r="D912" s="59" t="s">
        <v>1418</v>
      </c>
      <c r="E912" s="59" t="s">
        <v>74</v>
      </c>
      <c r="F912" s="60" t="str">
        <f t="shared" si="41"/>
        <v>외주</v>
      </c>
      <c r="G912" s="61" t="s">
        <v>31</v>
      </c>
      <c r="H912" s="62">
        <v>587</v>
      </c>
      <c r="I912" s="33" t="s">
        <v>1679</v>
      </c>
      <c r="J912" s="33" t="s">
        <v>1680</v>
      </c>
      <c r="K912" s="33" t="s">
        <v>3377</v>
      </c>
      <c r="L912" s="41">
        <v>3</v>
      </c>
      <c r="M912" s="38" t="s">
        <v>34</v>
      </c>
      <c r="N912" s="63">
        <v>1</v>
      </c>
      <c r="O912" s="64">
        <f>IF(B912&gt;0,_xlfn.COUNTIFS($B$24:B912,B912,$H$24:H912,H912),"")</f>
        <v>1</v>
      </c>
      <c r="P912" s="65"/>
      <c r="Q912" s="66" t="str">
        <f t="shared" si="42"/>
        <v>등록</v>
      </c>
      <c r="R912" s="34" t="s">
        <v>52</v>
      </c>
      <c r="S912" s="30"/>
    </row>
    <row r="913" spans="1:19" ht="17.25" customHeight="1" hidden="1" outlineLevel="1">
      <c r="A913" s="58" t="str">
        <f t="shared" si="40"/>
        <v>2148865162외주2</v>
      </c>
      <c r="B913" s="37">
        <v>2148865162</v>
      </c>
      <c r="C913" s="59" t="s">
        <v>1255</v>
      </c>
      <c r="D913" s="59" t="s">
        <v>1418</v>
      </c>
      <c r="E913" s="59" t="s">
        <v>117</v>
      </c>
      <c r="F913" s="60" t="str">
        <f t="shared" si="41"/>
        <v>외주</v>
      </c>
      <c r="G913" s="61" t="s">
        <v>44</v>
      </c>
      <c r="H913" s="62">
        <v>587</v>
      </c>
      <c r="I913" s="33" t="s">
        <v>1679</v>
      </c>
      <c r="J913" s="33" t="s">
        <v>1680</v>
      </c>
      <c r="K913" s="33" t="s">
        <v>3377</v>
      </c>
      <c r="L913" s="41">
        <v>3</v>
      </c>
      <c r="M913" s="38" t="s">
        <v>34</v>
      </c>
      <c r="N913" s="63">
        <v>2</v>
      </c>
      <c r="O913" s="64">
        <f>IF(B913&gt;0,_xlfn.COUNTIFS($B$24:B913,B913,$H$24:H913,H913),"")</f>
        <v>2</v>
      </c>
      <c r="P913" s="65"/>
      <c r="Q913" s="66" t="str">
        <f t="shared" si="42"/>
        <v>탈락</v>
      </c>
      <c r="R913" s="34" t="s">
        <v>45</v>
      </c>
      <c r="S913" s="30"/>
    </row>
    <row r="914" spans="1:19" ht="17.25" customHeight="1" hidden="1" outlineLevel="1">
      <c r="A914" s="58" t="str">
        <f t="shared" si="40"/>
        <v>2148865162외주3</v>
      </c>
      <c r="B914" s="37">
        <v>2148865162</v>
      </c>
      <c r="C914" s="59" t="s">
        <v>1255</v>
      </c>
      <c r="D914" s="59" t="s">
        <v>1418</v>
      </c>
      <c r="E914" s="59" t="s">
        <v>94</v>
      </c>
      <c r="F914" s="60" t="str">
        <f t="shared" si="41"/>
        <v>외주</v>
      </c>
      <c r="G914" s="61" t="s">
        <v>44</v>
      </c>
      <c r="H914" s="62">
        <v>587</v>
      </c>
      <c r="I914" s="33" t="s">
        <v>1679</v>
      </c>
      <c r="J914" s="33" t="s">
        <v>1680</v>
      </c>
      <c r="K914" s="33" t="s">
        <v>3377</v>
      </c>
      <c r="L914" s="41">
        <v>3</v>
      </c>
      <c r="M914" s="38" t="s">
        <v>34</v>
      </c>
      <c r="N914" s="63">
        <v>3</v>
      </c>
      <c r="O914" s="64">
        <f>IF(B914&gt;0,_xlfn.COUNTIFS($B$24:B914,B914,$H$24:H914,H914),"")</f>
        <v>3</v>
      </c>
      <c r="P914" s="65"/>
      <c r="Q914" s="66" t="str">
        <f t="shared" si="42"/>
        <v>탈락</v>
      </c>
      <c r="R914" s="34" t="s">
        <v>45</v>
      </c>
      <c r="S914" s="30"/>
    </row>
    <row r="915" spans="1:19" ht="17.25" customHeight="1" hidden="1" outlineLevel="1">
      <c r="A915" s="58" t="str">
        <f t="shared" si="40"/>
        <v>6078171019외주1</v>
      </c>
      <c r="B915" s="37">
        <v>6078171019</v>
      </c>
      <c r="C915" s="59" t="s">
        <v>3378</v>
      </c>
      <c r="D915" s="59" t="s">
        <v>3379</v>
      </c>
      <c r="E915" s="59" t="s">
        <v>166</v>
      </c>
      <c r="F915" s="60" t="str">
        <f t="shared" si="41"/>
        <v>외주</v>
      </c>
      <c r="G915" s="61" t="s">
        <v>31</v>
      </c>
      <c r="H915" s="62">
        <v>588</v>
      </c>
      <c r="I915" s="33" t="s">
        <v>3380</v>
      </c>
      <c r="J915" s="33" t="s">
        <v>3381</v>
      </c>
      <c r="K915" s="33" t="s">
        <v>3382</v>
      </c>
      <c r="L915" s="41">
        <v>1</v>
      </c>
      <c r="M915" s="38" t="s">
        <v>34</v>
      </c>
      <c r="N915" s="63">
        <v>1</v>
      </c>
      <c r="O915" s="64">
        <f>IF(B915&gt;0,_xlfn.COUNTIFS($B$24:B915,B915,$H$24:H915,H915),"")</f>
        <v>1</v>
      </c>
      <c r="P915" s="65"/>
      <c r="Q915" s="66" t="str">
        <f t="shared" si="42"/>
        <v>등록</v>
      </c>
      <c r="R915" s="34" t="s">
        <v>36</v>
      </c>
      <c r="S915" s="30"/>
    </row>
    <row r="916" spans="1:19" ht="17.25" customHeight="1" hidden="1" outlineLevel="1">
      <c r="A916" s="58" t="str">
        <f t="shared" si="40"/>
        <v>2048140035외주1</v>
      </c>
      <c r="B916" s="37">
        <v>2048140035</v>
      </c>
      <c r="C916" s="59" t="s">
        <v>1288</v>
      </c>
      <c r="D916" s="59" t="s">
        <v>1455</v>
      </c>
      <c r="E916" s="59" t="s">
        <v>166</v>
      </c>
      <c r="F916" s="60" t="str">
        <f t="shared" si="41"/>
        <v>외주</v>
      </c>
      <c r="G916" s="61" t="s">
        <v>44</v>
      </c>
      <c r="H916" s="62">
        <v>589</v>
      </c>
      <c r="I916" s="33" t="s">
        <v>1756</v>
      </c>
      <c r="J916" s="33" t="s">
        <v>1757</v>
      </c>
      <c r="K916" s="33" t="s">
        <v>3383</v>
      </c>
      <c r="L916" s="41">
        <v>1</v>
      </c>
      <c r="M916" s="38" t="s">
        <v>34</v>
      </c>
      <c r="N916" s="63">
        <v>1</v>
      </c>
      <c r="O916" s="64">
        <f>IF(B916&gt;0,_xlfn.COUNTIFS($B$24:B916,B916,$H$24:H916,H916),"")</f>
        <v>1</v>
      </c>
      <c r="P916" s="65"/>
      <c r="Q916" s="66" t="str">
        <f t="shared" si="42"/>
        <v>탈락</v>
      </c>
      <c r="R916" s="34" t="s">
        <v>45</v>
      </c>
      <c r="S916" s="30"/>
    </row>
    <row r="917" spans="1:19" ht="17.25" customHeight="1" hidden="1" outlineLevel="1">
      <c r="A917" s="58" t="str">
        <f t="shared" si="40"/>
        <v>1358175427외주1</v>
      </c>
      <c r="B917" s="37">
        <v>1358175427</v>
      </c>
      <c r="C917" s="59" t="s">
        <v>1231</v>
      </c>
      <c r="D917" s="59" t="s">
        <v>1394</v>
      </c>
      <c r="E917" s="59" t="s">
        <v>30</v>
      </c>
      <c r="F917" s="60" t="str">
        <f t="shared" si="41"/>
        <v>외주</v>
      </c>
      <c r="G917" s="61" t="s">
        <v>44</v>
      </c>
      <c r="H917" s="62">
        <v>590</v>
      </c>
      <c r="I917" s="33" t="s">
        <v>1632</v>
      </c>
      <c r="J917" s="33" t="s">
        <v>1633</v>
      </c>
      <c r="K917" s="33" t="s">
        <v>1840</v>
      </c>
      <c r="L917" s="41">
        <v>2</v>
      </c>
      <c r="M917" s="38" t="s">
        <v>34</v>
      </c>
      <c r="N917" s="63">
        <v>1</v>
      </c>
      <c r="O917" s="64">
        <f>IF(B917&gt;0,_xlfn.COUNTIFS($B$24:B917,B917,$H$24:H917,H917),"")</f>
        <v>1</v>
      </c>
      <c r="P917" s="65"/>
      <c r="Q917" s="66" t="str">
        <f t="shared" si="42"/>
        <v>탈락</v>
      </c>
      <c r="R917" s="34" t="s">
        <v>45</v>
      </c>
      <c r="S917" s="30"/>
    </row>
    <row r="918" spans="1:19" ht="17.25" customHeight="1" hidden="1" outlineLevel="1">
      <c r="A918" s="58" t="str">
        <f t="shared" si="40"/>
        <v>1358175427외주2</v>
      </c>
      <c r="B918" s="37">
        <v>1358175427</v>
      </c>
      <c r="C918" s="59" t="s">
        <v>1231</v>
      </c>
      <c r="D918" s="59" t="s">
        <v>1394</v>
      </c>
      <c r="E918" s="59" t="s">
        <v>35</v>
      </c>
      <c r="F918" s="60" t="str">
        <f t="shared" si="41"/>
        <v>외주</v>
      </c>
      <c r="G918" s="61" t="s">
        <v>44</v>
      </c>
      <c r="H918" s="62">
        <v>590</v>
      </c>
      <c r="I918" s="33" t="s">
        <v>1632</v>
      </c>
      <c r="J918" s="33" t="s">
        <v>1633</v>
      </c>
      <c r="K918" s="33" t="s">
        <v>1840</v>
      </c>
      <c r="L918" s="41">
        <v>2</v>
      </c>
      <c r="M918" s="38" t="s">
        <v>34</v>
      </c>
      <c r="N918" s="63">
        <v>2</v>
      </c>
      <c r="O918" s="64">
        <f>IF(B918&gt;0,_xlfn.COUNTIFS($B$24:B918,B918,$H$24:H918,H918),"")</f>
        <v>2</v>
      </c>
      <c r="P918" s="65"/>
      <c r="Q918" s="66" t="str">
        <f t="shared" si="42"/>
        <v>탈락</v>
      </c>
      <c r="R918" s="34" t="s">
        <v>45</v>
      </c>
      <c r="S918" s="30"/>
    </row>
    <row r="919" spans="1:19" ht="17.25" customHeight="1" hidden="1" outlineLevel="1">
      <c r="A919" s="58" t="str">
        <f t="shared" si="40"/>
        <v>2578102001외주1</v>
      </c>
      <c r="B919" s="37">
        <v>2578102001</v>
      </c>
      <c r="C919" s="59" t="s">
        <v>3384</v>
      </c>
      <c r="D919" s="59" t="s">
        <v>3385</v>
      </c>
      <c r="E919" s="59" t="s">
        <v>237</v>
      </c>
      <c r="F919" s="60" t="str">
        <f t="shared" si="41"/>
        <v>외주</v>
      </c>
      <c r="G919" s="61" t="s">
        <v>31</v>
      </c>
      <c r="H919" s="62">
        <v>591</v>
      </c>
      <c r="I919" s="33" t="s">
        <v>3386</v>
      </c>
      <c r="J919" s="33" t="s">
        <v>3387</v>
      </c>
      <c r="K919" s="33" t="s">
        <v>3388</v>
      </c>
      <c r="L919" s="41">
        <v>1</v>
      </c>
      <c r="M919" s="38" t="s">
        <v>34</v>
      </c>
      <c r="N919" s="63">
        <v>1</v>
      </c>
      <c r="O919" s="64">
        <f>IF(B919&gt;0,_xlfn.COUNTIFS($B$24:B919,B919,$H$24:H919,H919),"")</f>
        <v>1</v>
      </c>
      <c r="P919" s="65"/>
      <c r="Q919" s="66" t="str">
        <f t="shared" si="42"/>
        <v>등록</v>
      </c>
      <c r="R919" s="34" t="s">
        <v>52</v>
      </c>
      <c r="S919" s="30"/>
    </row>
    <row r="920" spans="1:19" ht="17.25" customHeight="1" hidden="1" outlineLevel="1">
      <c r="A920" s="58" t="str">
        <f t="shared" si="40"/>
        <v>3148633971외주1</v>
      </c>
      <c r="B920" s="37">
        <v>3148633971</v>
      </c>
      <c r="C920" s="59" t="s">
        <v>1314</v>
      </c>
      <c r="D920" s="59" t="s">
        <v>1480</v>
      </c>
      <c r="E920" s="59" t="s">
        <v>151</v>
      </c>
      <c r="F920" s="60" t="str">
        <f t="shared" si="41"/>
        <v>외주</v>
      </c>
      <c r="G920" s="61" t="s">
        <v>44</v>
      </c>
      <c r="H920" s="62">
        <v>592</v>
      </c>
      <c r="I920" s="33" t="s">
        <v>3389</v>
      </c>
      <c r="J920" s="33" t="s">
        <v>3390</v>
      </c>
      <c r="K920" s="33" t="s">
        <v>3391</v>
      </c>
      <c r="L920" s="41">
        <v>1</v>
      </c>
      <c r="M920" s="38" t="s">
        <v>34</v>
      </c>
      <c r="N920" s="63">
        <v>1</v>
      </c>
      <c r="O920" s="64">
        <f>IF(B920&gt;0,_xlfn.COUNTIFS($B$24:B920,B920,$H$24:H920,H920),"")</f>
        <v>1</v>
      </c>
      <c r="P920" s="65"/>
      <c r="Q920" s="66" t="str">
        <f t="shared" si="42"/>
        <v>탈락</v>
      </c>
      <c r="R920" s="34" t="s">
        <v>45</v>
      </c>
      <c r="S920" s="30"/>
    </row>
    <row r="921" spans="1:19" ht="17.25" customHeight="1" hidden="1" outlineLevel="1">
      <c r="A921" s="58" t="str">
        <f aca="true" t="shared" si="43" ref="A921:A984">B921&amp;F921&amp;N921</f>
        <v>2138160184외주1</v>
      </c>
      <c r="B921" s="37">
        <v>2138160184</v>
      </c>
      <c r="C921" s="59" t="s">
        <v>1147</v>
      </c>
      <c r="D921" s="59" t="s">
        <v>1148</v>
      </c>
      <c r="E921" s="59" t="s">
        <v>35</v>
      </c>
      <c r="F921" s="60" t="str">
        <f aca="true" t="shared" si="44" ref="F921:F984">IF(M921="S","외주","자재")</f>
        <v>외주</v>
      </c>
      <c r="G921" s="61" t="s">
        <v>31</v>
      </c>
      <c r="H921" s="62">
        <v>593</v>
      </c>
      <c r="I921" s="33" t="s">
        <v>1149</v>
      </c>
      <c r="J921" s="33" t="s">
        <v>1150</v>
      </c>
      <c r="K921" s="33" t="s">
        <v>3392</v>
      </c>
      <c r="L921" s="41">
        <v>2</v>
      </c>
      <c r="M921" s="38" t="s">
        <v>34</v>
      </c>
      <c r="N921" s="63">
        <v>1</v>
      </c>
      <c r="O921" s="64">
        <f>IF(B921&gt;0,_xlfn.COUNTIFS($B$24:B921,B921,$H$24:H921,H921),"")</f>
        <v>1</v>
      </c>
      <c r="P921" s="65"/>
      <c r="Q921" s="66" t="str">
        <f aca="true" t="shared" si="45" ref="Q921:Q984">IF(R921="3 탈락","탈락","등록")</f>
        <v>등록</v>
      </c>
      <c r="R921" s="34" t="s">
        <v>36</v>
      </c>
      <c r="S921" s="30"/>
    </row>
    <row r="922" spans="1:19" ht="17.25" customHeight="1" hidden="1" outlineLevel="1">
      <c r="A922" s="58" t="str">
        <f t="shared" si="43"/>
        <v>2138160184외주2</v>
      </c>
      <c r="B922" s="37">
        <v>2138160184</v>
      </c>
      <c r="C922" s="59" t="s">
        <v>1147</v>
      </c>
      <c r="D922" s="59" t="s">
        <v>1148</v>
      </c>
      <c r="E922" s="59" t="s">
        <v>43</v>
      </c>
      <c r="F922" s="60" t="str">
        <f t="shared" si="44"/>
        <v>외주</v>
      </c>
      <c r="G922" s="61" t="s">
        <v>31</v>
      </c>
      <c r="H922" s="62">
        <v>593</v>
      </c>
      <c r="I922" s="33" t="s">
        <v>1149</v>
      </c>
      <c r="J922" s="33" t="s">
        <v>1150</v>
      </c>
      <c r="K922" s="33" t="s">
        <v>3392</v>
      </c>
      <c r="L922" s="41">
        <v>2</v>
      </c>
      <c r="M922" s="38" t="s">
        <v>34</v>
      </c>
      <c r="N922" s="63">
        <v>2</v>
      </c>
      <c r="O922" s="64">
        <f>IF(B922&gt;0,_xlfn.COUNTIFS($B$24:B922,B922,$H$24:H922,H922),"")</f>
        <v>2</v>
      </c>
      <c r="P922" s="65"/>
      <c r="Q922" s="66" t="str">
        <f t="shared" si="45"/>
        <v>등록</v>
      </c>
      <c r="R922" s="34" t="s">
        <v>52</v>
      </c>
      <c r="S922" s="30"/>
    </row>
    <row r="923" spans="1:19" ht="17.25" customHeight="1" hidden="1" outlineLevel="1">
      <c r="A923" s="58" t="str">
        <f t="shared" si="43"/>
        <v>5148138659외주1</v>
      </c>
      <c r="B923" s="37">
        <v>5148138659</v>
      </c>
      <c r="C923" s="59" t="s">
        <v>1061</v>
      </c>
      <c r="D923" s="59" t="s">
        <v>1062</v>
      </c>
      <c r="E923" s="59" t="s">
        <v>97</v>
      </c>
      <c r="F923" s="60" t="str">
        <f t="shared" si="44"/>
        <v>외주</v>
      </c>
      <c r="G923" s="61" t="s">
        <v>31</v>
      </c>
      <c r="H923" s="62">
        <v>594</v>
      </c>
      <c r="I923" s="33" t="s">
        <v>1063</v>
      </c>
      <c r="J923" s="33" t="s">
        <v>1064</v>
      </c>
      <c r="K923" s="33" t="s">
        <v>3393</v>
      </c>
      <c r="L923" s="41">
        <v>1</v>
      </c>
      <c r="M923" s="38" t="s">
        <v>34</v>
      </c>
      <c r="N923" s="63">
        <v>1</v>
      </c>
      <c r="O923" s="64">
        <f>IF(B923&gt;0,_xlfn.COUNTIFS($B$24:B923,B923,$H$24:H923,H923),"")</f>
        <v>1</v>
      </c>
      <c r="P923" s="65"/>
      <c r="Q923" s="66" t="str">
        <f t="shared" si="45"/>
        <v>등록</v>
      </c>
      <c r="R923" s="34" t="s">
        <v>36</v>
      </c>
      <c r="S923" s="30"/>
    </row>
    <row r="924" spans="1:19" ht="17.25" customHeight="1" hidden="1" outlineLevel="1">
      <c r="A924" s="58" t="str">
        <f t="shared" si="43"/>
        <v>3038124915외주1</v>
      </c>
      <c r="B924" s="37">
        <v>3038124915</v>
      </c>
      <c r="C924" s="59" t="s">
        <v>3394</v>
      </c>
      <c r="D924" s="59" t="s">
        <v>3395</v>
      </c>
      <c r="E924" s="59" t="s">
        <v>137</v>
      </c>
      <c r="F924" s="60" t="str">
        <f t="shared" si="44"/>
        <v>외주</v>
      </c>
      <c r="G924" s="61" t="s">
        <v>31</v>
      </c>
      <c r="H924" s="62">
        <v>595</v>
      </c>
      <c r="I924" s="33" t="s">
        <v>3396</v>
      </c>
      <c r="J924" s="33" t="s">
        <v>3397</v>
      </c>
      <c r="K924" s="33" t="s">
        <v>3398</v>
      </c>
      <c r="L924" s="41">
        <v>1</v>
      </c>
      <c r="M924" s="38" t="s">
        <v>34</v>
      </c>
      <c r="N924" s="63">
        <v>1</v>
      </c>
      <c r="O924" s="64">
        <f>IF(B924&gt;0,_xlfn.COUNTIFS($B$24:B924,B924,$H$24:H924,H924),"")</f>
        <v>1</v>
      </c>
      <c r="P924" s="65"/>
      <c r="Q924" s="66" t="str">
        <f t="shared" si="45"/>
        <v>등록</v>
      </c>
      <c r="R924" s="34" t="s">
        <v>36</v>
      </c>
      <c r="S924" s="30"/>
    </row>
    <row r="925" spans="1:19" ht="17.25" customHeight="1" hidden="1" outlineLevel="1">
      <c r="A925" s="58" t="str">
        <f t="shared" si="43"/>
        <v>1308197329외주1</v>
      </c>
      <c r="B925" s="37">
        <v>1308197329</v>
      </c>
      <c r="C925" s="59" t="s">
        <v>3399</v>
      </c>
      <c r="D925" s="59" t="s">
        <v>3400</v>
      </c>
      <c r="E925" s="59" t="s">
        <v>74</v>
      </c>
      <c r="F925" s="60" t="str">
        <f t="shared" si="44"/>
        <v>외주</v>
      </c>
      <c r="G925" s="61" t="s">
        <v>31</v>
      </c>
      <c r="H925" s="62">
        <v>596</v>
      </c>
      <c r="I925" s="33" t="s">
        <v>3401</v>
      </c>
      <c r="J925" s="33" t="s">
        <v>3402</v>
      </c>
      <c r="K925" s="33" t="s">
        <v>3403</v>
      </c>
      <c r="L925" s="41">
        <v>1</v>
      </c>
      <c r="M925" s="38" t="s">
        <v>34</v>
      </c>
      <c r="N925" s="63">
        <v>1</v>
      </c>
      <c r="O925" s="64">
        <f>IF(B925&gt;0,_xlfn.COUNTIFS($B$24:B925,B925,$H$24:H925,H925),"")</f>
        <v>1</v>
      </c>
      <c r="P925" s="65"/>
      <c r="Q925" s="66" t="str">
        <f t="shared" si="45"/>
        <v>등록</v>
      </c>
      <c r="R925" s="34" t="s">
        <v>36</v>
      </c>
      <c r="S925" s="30"/>
    </row>
    <row r="926" spans="1:19" ht="17.25" customHeight="1" hidden="1" outlineLevel="1">
      <c r="A926" s="58" t="str">
        <f t="shared" si="43"/>
        <v>2648103541외주1</v>
      </c>
      <c r="B926" s="37">
        <v>2648103541</v>
      </c>
      <c r="C926" s="59" t="s">
        <v>3404</v>
      </c>
      <c r="D926" s="59" t="s">
        <v>3405</v>
      </c>
      <c r="E926" s="59" t="s">
        <v>196</v>
      </c>
      <c r="F926" s="60" t="str">
        <f t="shared" si="44"/>
        <v>외주</v>
      </c>
      <c r="G926" s="61" t="s">
        <v>31</v>
      </c>
      <c r="H926" s="62">
        <v>597</v>
      </c>
      <c r="I926" s="33" t="s">
        <v>3406</v>
      </c>
      <c r="J926" s="33" t="s">
        <v>3407</v>
      </c>
      <c r="K926" s="33" t="s">
        <v>3408</v>
      </c>
      <c r="L926" s="41">
        <v>1</v>
      </c>
      <c r="M926" s="38" t="s">
        <v>34</v>
      </c>
      <c r="N926" s="63">
        <v>1</v>
      </c>
      <c r="O926" s="64">
        <f>IF(B926&gt;0,_xlfn.COUNTIFS($B$24:B926,B926,$H$24:H926,H926),"")</f>
        <v>1</v>
      </c>
      <c r="P926" s="65"/>
      <c r="Q926" s="66" t="str">
        <f t="shared" si="45"/>
        <v>등록</v>
      </c>
      <c r="R926" s="34" t="s">
        <v>36</v>
      </c>
      <c r="S926" s="30"/>
    </row>
    <row r="927" spans="1:19" ht="17.25" customHeight="1" hidden="1" outlineLevel="1">
      <c r="A927" s="58" t="str">
        <f t="shared" si="43"/>
        <v>1128138910외주1</v>
      </c>
      <c r="B927" s="37">
        <v>1128138910</v>
      </c>
      <c r="C927" s="59" t="s">
        <v>3409</v>
      </c>
      <c r="D927" s="59" t="s">
        <v>3410</v>
      </c>
      <c r="E927" s="59" t="s">
        <v>104</v>
      </c>
      <c r="F927" s="60" t="str">
        <f t="shared" si="44"/>
        <v>외주</v>
      </c>
      <c r="G927" s="61" t="s">
        <v>31</v>
      </c>
      <c r="H927" s="62">
        <v>598</v>
      </c>
      <c r="I927" s="33" t="s">
        <v>3411</v>
      </c>
      <c r="J927" s="33" t="s">
        <v>3412</v>
      </c>
      <c r="K927" s="33" t="s">
        <v>3413</v>
      </c>
      <c r="L927" s="41">
        <v>1</v>
      </c>
      <c r="M927" s="38" t="s">
        <v>34</v>
      </c>
      <c r="N927" s="63">
        <v>1</v>
      </c>
      <c r="O927" s="64">
        <f>IF(B927&gt;0,_xlfn.COUNTIFS($B$24:B927,B927,$H$24:H927,H927),"")</f>
        <v>1</v>
      </c>
      <c r="P927" s="65"/>
      <c r="Q927" s="66" t="str">
        <f t="shared" si="45"/>
        <v>등록</v>
      </c>
      <c r="R927" s="34" t="s">
        <v>36</v>
      </c>
      <c r="S927" s="30"/>
    </row>
    <row r="928" spans="1:19" ht="17.25" customHeight="1" hidden="1" outlineLevel="1">
      <c r="A928" s="58" t="str">
        <f t="shared" si="43"/>
        <v>1370256741외주1</v>
      </c>
      <c r="B928" s="37">
        <v>1370256741</v>
      </c>
      <c r="C928" s="59" t="s">
        <v>238</v>
      </c>
      <c r="D928" s="59" t="s">
        <v>239</v>
      </c>
      <c r="E928" s="59" t="s">
        <v>68</v>
      </c>
      <c r="F928" s="60" t="str">
        <f t="shared" si="44"/>
        <v>외주</v>
      </c>
      <c r="G928" s="61" t="s">
        <v>31</v>
      </c>
      <c r="H928" s="62">
        <v>599</v>
      </c>
      <c r="I928" s="33" t="s">
        <v>240</v>
      </c>
      <c r="J928" s="33" t="s">
        <v>241</v>
      </c>
      <c r="K928" s="33" t="s">
        <v>242</v>
      </c>
      <c r="L928" s="41">
        <v>2</v>
      </c>
      <c r="M928" s="38" t="s">
        <v>34</v>
      </c>
      <c r="N928" s="63">
        <v>1</v>
      </c>
      <c r="O928" s="64">
        <f>IF(B928&gt;0,_xlfn.COUNTIFS($B$24:B928,B928,$H$24:H928,H928),"")</f>
        <v>1</v>
      </c>
      <c r="P928" s="65"/>
      <c r="Q928" s="66" t="str">
        <f t="shared" si="45"/>
        <v>등록</v>
      </c>
      <c r="R928" s="34" t="s">
        <v>36</v>
      </c>
      <c r="S928" s="30"/>
    </row>
    <row r="929" spans="1:19" ht="17.25" customHeight="1" hidden="1" outlineLevel="1">
      <c r="A929" s="58" t="str">
        <f t="shared" si="43"/>
        <v>1370256741외주2</v>
      </c>
      <c r="B929" s="37">
        <v>1370256741</v>
      </c>
      <c r="C929" s="59" t="s">
        <v>238</v>
      </c>
      <c r="D929" s="59" t="s">
        <v>239</v>
      </c>
      <c r="E929" s="59" t="s">
        <v>67</v>
      </c>
      <c r="F929" s="60" t="str">
        <f t="shared" si="44"/>
        <v>외주</v>
      </c>
      <c r="G929" s="61" t="s">
        <v>31</v>
      </c>
      <c r="H929" s="62">
        <v>599</v>
      </c>
      <c r="I929" s="33" t="s">
        <v>240</v>
      </c>
      <c r="J929" s="33" t="s">
        <v>241</v>
      </c>
      <c r="K929" s="33" t="s">
        <v>242</v>
      </c>
      <c r="L929" s="41">
        <v>2</v>
      </c>
      <c r="M929" s="38" t="s">
        <v>34</v>
      </c>
      <c r="N929" s="63">
        <v>2</v>
      </c>
      <c r="O929" s="64">
        <f>IF(B929&gt;0,_xlfn.COUNTIFS($B$24:B929,B929,$H$24:H929,H929),"")</f>
        <v>2</v>
      </c>
      <c r="P929" s="65"/>
      <c r="Q929" s="66" t="str">
        <f t="shared" si="45"/>
        <v>등록</v>
      </c>
      <c r="R929" s="34" t="s">
        <v>52</v>
      </c>
      <c r="S929" s="30"/>
    </row>
    <row r="930" spans="1:19" ht="17.25" customHeight="1" hidden="1" outlineLevel="1">
      <c r="A930" s="58" t="str">
        <f t="shared" si="43"/>
        <v>1358105353외주1</v>
      </c>
      <c r="B930" s="37">
        <v>1358105353</v>
      </c>
      <c r="C930" s="59" t="s">
        <v>3414</v>
      </c>
      <c r="D930" s="59" t="s">
        <v>3415</v>
      </c>
      <c r="E930" s="59" t="s">
        <v>130</v>
      </c>
      <c r="F930" s="60" t="str">
        <f t="shared" si="44"/>
        <v>외주</v>
      </c>
      <c r="G930" s="61" t="s">
        <v>31</v>
      </c>
      <c r="H930" s="62">
        <v>600</v>
      </c>
      <c r="I930" s="33" t="s">
        <v>3416</v>
      </c>
      <c r="J930" s="33" t="s">
        <v>3417</v>
      </c>
      <c r="K930" s="33" t="s">
        <v>3418</v>
      </c>
      <c r="L930" s="41">
        <v>2</v>
      </c>
      <c r="M930" s="38" t="s">
        <v>34</v>
      </c>
      <c r="N930" s="63">
        <v>1</v>
      </c>
      <c r="O930" s="64">
        <f>IF(B930&gt;0,_xlfn.COUNTIFS($B$24:B930,B930,$H$24:H930,H930),"")</f>
        <v>1</v>
      </c>
      <c r="P930" s="65"/>
      <c r="Q930" s="66" t="str">
        <f t="shared" si="45"/>
        <v>등록</v>
      </c>
      <c r="R930" s="34" t="s">
        <v>36</v>
      </c>
      <c r="S930" s="30"/>
    </row>
    <row r="931" spans="1:19" ht="17.25" customHeight="1" hidden="1" outlineLevel="1">
      <c r="A931" s="58" t="str">
        <f t="shared" si="43"/>
        <v>1358105353외주2</v>
      </c>
      <c r="B931" s="37">
        <v>1358105353</v>
      </c>
      <c r="C931" s="59" t="s">
        <v>3414</v>
      </c>
      <c r="D931" s="59" t="s">
        <v>3415</v>
      </c>
      <c r="E931" s="59" t="s">
        <v>35</v>
      </c>
      <c r="F931" s="60" t="str">
        <f t="shared" si="44"/>
        <v>외주</v>
      </c>
      <c r="G931" s="61" t="s">
        <v>31</v>
      </c>
      <c r="H931" s="62">
        <v>600</v>
      </c>
      <c r="I931" s="33" t="s">
        <v>3416</v>
      </c>
      <c r="J931" s="33" t="s">
        <v>3417</v>
      </c>
      <c r="K931" s="33" t="s">
        <v>3418</v>
      </c>
      <c r="L931" s="41">
        <v>2</v>
      </c>
      <c r="M931" s="38" t="s">
        <v>34</v>
      </c>
      <c r="N931" s="63">
        <v>2</v>
      </c>
      <c r="O931" s="64">
        <f>IF(B931&gt;0,_xlfn.COUNTIFS($B$24:B931,B931,$H$24:H931,H931),"")</f>
        <v>2</v>
      </c>
      <c r="P931" s="65"/>
      <c r="Q931" s="66" t="str">
        <f t="shared" si="45"/>
        <v>등록</v>
      </c>
      <c r="R931" s="34" t="s">
        <v>36</v>
      </c>
      <c r="S931" s="30"/>
    </row>
    <row r="932" spans="1:19" ht="17.25" customHeight="1" hidden="1" outlineLevel="1">
      <c r="A932" s="58" t="str">
        <f t="shared" si="43"/>
        <v>1198125551외주1</v>
      </c>
      <c r="B932" s="37">
        <v>1198125551</v>
      </c>
      <c r="C932" s="59" t="s">
        <v>444</v>
      </c>
      <c r="D932" s="59" t="s">
        <v>445</v>
      </c>
      <c r="E932" s="59" t="s">
        <v>446</v>
      </c>
      <c r="F932" s="60" t="str">
        <f t="shared" si="44"/>
        <v>외주</v>
      </c>
      <c r="G932" s="61" t="s">
        <v>31</v>
      </c>
      <c r="H932" s="62">
        <v>601</v>
      </c>
      <c r="I932" s="33" t="s">
        <v>447</v>
      </c>
      <c r="J932" s="33" t="s">
        <v>3419</v>
      </c>
      <c r="K932" s="33" t="s">
        <v>3420</v>
      </c>
      <c r="L932" s="41">
        <v>1</v>
      </c>
      <c r="M932" s="38" t="s">
        <v>34</v>
      </c>
      <c r="N932" s="63">
        <v>1</v>
      </c>
      <c r="O932" s="64">
        <f>IF(B932&gt;0,_xlfn.COUNTIFS($B$24:B932,B932,$H$24:H932,H932),"")</f>
        <v>1</v>
      </c>
      <c r="P932" s="65"/>
      <c r="Q932" s="66" t="str">
        <f t="shared" si="45"/>
        <v>등록</v>
      </c>
      <c r="R932" s="34" t="s">
        <v>36</v>
      </c>
      <c r="S932" s="30"/>
    </row>
    <row r="933" spans="1:19" ht="17.25" customHeight="1" hidden="1" outlineLevel="1">
      <c r="A933" s="58" t="str">
        <f t="shared" si="43"/>
        <v>1308615716외주1</v>
      </c>
      <c r="B933" s="37">
        <v>1308615716</v>
      </c>
      <c r="C933" s="59" t="s">
        <v>1291</v>
      </c>
      <c r="D933" s="59" t="s">
        <v>1457</v>
      </c>
      <c r="E933" s="59" t="s">
        <v>231</v>
      </c>
      <c r="F933" s="60" t="str">
        <f t="shared" si="44"/>
        <v>외주</v>
      </c>
      <c r="G933" s="61" t="s">
        <v>31</v>
      </c>
      <c r="H933" s="62">
        <v>602</v>
      </c>
      <c r="I933" s="33" t="s">
        <v>1762</v>
      </c>
      <c r="J933" s="33" t="s">
        <v>1763</v>
      </c>
      <c r="K933" s="33" t="s">
        <v>3421</v>
      </c>
      <c r="L933" s="41">
        <v>3</v>
      </c>
      <c r="M933" s="38" t="s">
        <v>34</v>
      </c>
      <c r="N933" s="63">
        <v>1</v>
      </c>
      <c r="O933" s="64">
        <f>IF(B933&gt;0,_xlfn.COUNTIFS($B$24:B933,B933,$H$24:H933,H933),"")</f>
        <v>1</v>
      </c>
      <c r="P933" s="65"/>
      <c r="Q933" s="66" t="str">
        <f t="shared" si="45"/>
        <v>등록</v>
      </c>
      <c r="R933" s="34" t="s">
        <v>36</v>
      </c>
      <c r="S933" s="30"/>
    </row>
    <row r="934" spans="1:19" ht="17.25" customHeight="1" hidden="1" outlineLevel="1">
      <c r="A934" s="58" t="str">
        <f t="shared" si="43"/>
        <v>1308615716외주2</v>
      </c>
      <c r="B934" s="37">
        <v>1308615716</v>
      </c>
      <c r="C934" s="59" t="s">
        <v>1291</v>
      </c>
      <c r="D934" s="59" t="s">
        <v>1457</v>
      </c>
      <c r="E934" s="59" t="s">
        <v>335</v>
      </c>
      <c r="F934" s="60" t="str">
        <f t="shared" si="44"/>
        <v>외주</v>
      </c>
      <c r="G934" s="61" t="s">
        <v>31</v>
      </c>
      <c r="H934" s="62">
        <v>602</v>
      </c>
      <c r="I934" s="33" t="s">
        <v>1762</v>
      </c>
      <c r="J934" s="33" t="s">
        <v>1763</v>
      </c>
      <c r="K934" s="33" t="s">
        <v>3421</v>
      </c>
      <c r="L934" s="41">
        <v>3</v>
      </c>
      <c r="M934" s="38" t="s">
        <v>34</v>
      </c>
      <c r="N934" s="63">
        <v>2</v>
      </c>
      <c r="O934" s="64">
        <f>IF(B934&gt;0,_xlfn.COUNTIFS($B$24:B934,B934,$H$24:H934,H934),"")</f>
        <v>2</v>
      </c>
      <c r="P934" s="65"/>
      <c r="Q934" s="66" t="str">
        <f t="shared" si="45"/>
        <v>등록</v>
      </c>
      <c r="R934" s="34" t="s">
        <v>52</v>
      </c>
      <c r="S934" s="30"/>
    </row>
    <row r="935" spans="1:19" ht="17.25" customHeight="1" hidden="1" outlineLevel="1">
      <c r="A935" s="58" t="str">
        <f t="shared" si="43"/>
        <v>1308615716외주3</v>
      </c>
      <c r="B935" s="37">
        <v>1308615716</v>
      </c>
      <c r="C935" s="59" t="s">
        <v>1291</v>
      </c>
      <c r="D935" s="59" t="s">
        <v>1457</v>
      </c>
      <c r="E935" s="59" t="s">
        <v>104</v>
      </c>
      <c r="F935" s="60" t="str">
        <f t="shared" si="44"/>
        <v>외주</v>
      </c>
      <c r="G935" s="61" t="s">
        <v>31</v>
      </c>
      <c r="H935" s="62">
        <v>602</v>
      </c>
      <c r="I935" s="33" t="s">
        <v>1762</v>
      </c>
      <c r="J935" s="33" t="s">
        <v>1763</v>
      </c>
      <c r="K935" s="33" t="s">
        <v>3421</v>
      </c>
      <c r="L935" s="41">
        <v>3</v>
      </c>
      <c r="M935" s="38" t="s">
        <v>34</v>
      </c>
      <c r="N935" s="63">
        <v>3</v>
      </c>
      <c r="O935" s="64">
        <f>IF(B935&gt;0,_xlfn.COUNTIFS($B$24:B935,B935,$H$24:H935,H935),"")</f>
        <v>3</v>
      </c>
      <c r="P935" s="65"/>
      <c r="Q935" s="66" t="str">
        <f t="shared" si="45"/>
        <v>등록</v>
      </c>
      <c r="R935" s="34" t="s">
        <v>52</v>
      </c>
      <c r="S935" s="30"/>
    </row>
    <row r="936" spans="1:19" ht="17.25" customHeight="1" hidden="1" outlineLevel="1">
      <c r="A936" s="58" t="str">
        <f t="shared" si="43"/>
        <v>1178103532외주1</v>
      </c>
      <c r="B936" s="37">
        <v>1178103532</v>
      </c>
      <c r="C936" s="59" t="s">
        <v>1226</v>
      </c>
      <c r="D936" s="59" t="s">
        <v>1388</v>
      </c>
      <c r="E936" s="59" t="s">
        <v>59</v>
      </c>
      <c r="F936" s="60" t="str">
        <f t="shared" si="44"/>
        <v>외주</v>
      </c>
      <c r="G936" s="61" t="s">
        <v>31</v>
      </c>
      <c r="H936" s="62">
        <v>603</v>
      </c>
      <c r="I936" s="33" t="s">
        <v>1623</v>
      </c>
      <c r="J936" s="33" t="s">
        <v>1624</v>
      </c>
      <c r="K936" s="33" t="s">
        <v>3422</v>
      </c>
      <c r="L936" s="41">
        <v>1</v>
      </c>
      <c r="M936" s="38" t="s">
        <v>34</v>
      </c>
      <c r="N936" s="63">
        <v>1</v>
      </c>
      <c r="O936" s="64">
        <f>IF(B936&gt;0,_xlfn.COUNTIFS($B$24:B936,B936,$H$24:H936,H936),"")</f>
        <v>1</v>
      </c>
      <c r="P936" s="65"/>
      <c r="Q936" s="66" t="str">
        <f t="shared" si="45"/>
        <v>등록</v>
      </c>
      <c r="R936" s="34" t="s">
        <v>36</v>
      </c>
      <c r="S936" s="30"/>
    </row>
    <row r="937" spans="1:19" ht="17.25" customHeight="1" hidden="1" outlineLevel="1">
      <c r="A937" s="58" t="str">
        <f t="shared" si="43"/>
        <v>1198702910외주1</v>
      </c>
      <c r="B937" s="37">
        <v>1198702910</v>
      </c>
      <c r="C937" s="59" t="s">
        <v>3423</v>
      </c>
      <c r="D937" s="59" t="s">
        <v>3424</v>
      </c>
      <c r="E937" s="59" t="s">
        <v>104</v>
      </c>
      <c r="F937" s="60" t="str">
        <f t="shared" si="44"/>
        <v>외주</v>
      </c>
      <c r="G937" s="61" t="s">
        <v>31</v>
      </c>
      <c r="H937" s="62">
        <v>604</v>
      </c>
      <c r="I937" s="33" t="s">
        <v>3425</v>
      </c>
      <c r="J937" s="33" t="s">
        <v>3426</v>
      </c>
      <c r="K937" s="33" t="s">
        <v>3427</v>
      </c>
      <c r="L937" s="41">
        <v>1</v>
      </c>
      <c r="M937" s="38" t="s">
        <v>34</v>
      </c>
      <c r="N937" s="63">
        <v>1</v>
      </c>
      <c r="O937" s="64">
        <f>IF(B937&gt;0,_xlfn.COUNTIFS($B$24:B937,B937,$H$24:H937,H937),"")</f>
        <v>1</v>
      </c>
      <c r="P937" s="65"/>
      <c r="Q937" s="66" t="str">
        <f t="shared" si="45"/>
        <v>등록</v>
      </c>
      <c r="R937" s="34" t="s">
        <v>36</v>
      </c>
      <c r="S937" s="30"/>
    </row>
    <row r="938" spans="1:19" ht="17.25" customHeight="1" hidden="1" outlineLevel="1">
      <c r="A938" s="58" t="str">
        <f t="shared" si="43"/>
        <v>1258128494외주1</v>
      </c>
      <c r="B938" s="37">
        <v>1258128494</v>
      </c>
      <c r="C938" s="59" t="s">
        <v>3428</v>
      </c>
      <c r="D938" s="59" t="s">
        <v>3429</v>
      </c>
      <c r="E938" s="59" t="s">
        <v>198</v>
      </c>
      <c r="F938" s="60" t="str">
        <f t="shared" si="44"/>
        <v>외주</v>
      </c>
      <c r="G938" s="61" t="s">
        <v>31</v>
      </c>
      <c r="H938" s="62">
        <v>605</v>
      </c>
      <c r="I938" s="33" t="s">
        <v>3430</v>
      </c>
      <c r="J938" s="33" t="s">
        <v>3431</v>
      </c>
      <c r="K938" s="33" t="s">
        <v>3432</v>
      </c>
      <c r="L938" s="41">
        <v>2</v>
      </c>
      <c r="M938" s="38" t="s">
        <v>34</v>
      </c>
      <c r="N938" s="63">
        <v>1</v>
      </c>
      <c r="O938" s="64">
        <f>IF(B938&gt;0,_xlfn.COUNTIFS($B$24:B938,B938,$H$24:H938,H938),"")</f>
        <v>1</v>
      </c>
      <c r="P938" s="65"/>
      <c r="Q938" s="66" t="str">
        <f t="shared" si="45"/>
        <v>등록</v>
      </c>
      <c r="R938" s="34" t="s">
        <v>36</v>
      </c>
      <c r="S938" s="30"/>
    </row>
    <row r="939" spans="1:19" ht="17.25" customHeight="1" hidden="1" outlineLevel="1">
      <c r="A939" s="58" t="str">
        <f t="shared" si="43"/>
        <v>1258128494외주2</v>
      </c>
      <c r="B939" s="37">
        <v>1258128494</v>
      </c>
      <c r="C939" s="59" t="s">
        <v>3428</v>
      </c>
      <c r="D939" s="59" t="s">
        <v>3429</v>
      </c>
      <c r="E939" s="59" t="s">
        <v>70</v>
      </c>
      <c r="F939" s="60" t="str">
        <f t="shared" si="44"/>
        <v>외주</v>
      </c>
      <c r="G939" s="61" t="s">
        <v>31</v>
      </c>
      <c r="H939" s="62">
        <v>605</v>
      </c>
      <c r="I939" s="33" t="s">
        <v>3430</v>
      </c>
      <c r="J939" s="33" t="s">
        <v>3431</v>
      </c>
      <c r="K939" s="33" t="s">
        <v>3432</v>
      </c>
      <c r="L939" s="41">
        <v>2</v>
      </c>
      <c r="M939" s="38" t="s">
        <v>34</v>
      </c>
      <c r="N939" s="63">
        <v>2</v>
      </c>
      <c r="O939" s="64">
        <f>IF(B939&gt;0,_xlfn.COUNTIFS($B$24:B939,B939,$H$24:H939,H939),"")</f>
        <v>2</v>
      </c>
      <c r="P939" s="65"/>
      <c r="Q939" s="66" t="str">
        <f t="shared" si="45"/>
        <v>등록</v>
      </c>
      <c r="R939" s="34" t="s">
        <v>36</v>
      </c>
      <c r="S939" s="30"/>
    </row>
    <row r="940" spans="1:19" ht="17.25" customHeight="1" hidden="1" outlineLevel="1">
      <c r="A940" s="58" t="str">
        <f t="shared" si="43"/>
        <v>5138128314외주1</v>
      </c>
      <c r="B940" s="37">
        <v>5138128314</v>
      </c>
      <c r="C940" s="59" t="s">
        <v>1038</v>
      </c>
      <c r="D940" s="59" t="s">
        <v>1039</v>
      </c>
      <c r="E940" s="59" t="s">
        <v>94</v>
      </c>
      <c r="F940" s="60" t="str">
        <f t="shared" si="44"/>
        <v>외주</v>
      </c>
      <c r="G940" s="61" t="s">
        <v>31</v>
      </c>
      <c r="H940" s="62">
        <v>606</v>
      </c>
      <c r="I940" s="33" t="s">
        <v>1040</v>
      </c>
      <c r="J940" s="33" t="s">
        <v>1041</v>
      </c>
      <c r="K940" s="33" t="s">
        <v>1862</v>
      </c>
      <c r="L940" s="41">
        <v>1</v>
      </c>
      <c r="M940" s="38" t="s">
        <v>34</v>
      </c>
      <c r="N940" s="63">
        <v>1</v>
      </c>
      <c r="O940" s="64">
        <f>IF(B940&gt;0,_xlfn.COUNTIFS($B$24:B940,B940,$H$24:H940,H940),"")</f>
        <v>1</v>
      </c>
      <c r="P940" s="65"/>
      <c r="Q940" s="66" t="str">
        <f t="shared" si="45"/>
        <v>등록</v>
      </c>
      <c r="R940" s="34" t="s">
        <v>36</v>
      </c>
      <c r="S940" s="30"/>
    </row>
    <row r="941" spans="1:19" ht="17.25" customHeight="1" hidden="1" outlineLevel="1">
      <c r="A941" s="58" t="str">
        <f t="shared" si="43"/>
        <v>1148649932외주1</v>
      </c>
      <c r="B941" s="37">
        <v>1148649932</v>
      </c>
      <c r="C941" s="59" t="s">
        <v>3433</v>
      </c>
      <c r="D941" s="59" t="s">
        <v>3434</v>
      </c>
      <c r="E941" s="59" t="s">
        <v>70</v>
      </c>
      <c r="F941" s="60" t="str">
        <f t="shared" si="44"/>
        <v>외주</v>
      </c>
      <c r="G941" s="61" t="s">
        <v>31</v>
      </c>
      <c r="H941" s="62">
        <v>607</v>
      </c>
      <c r="I941" s="33" t="s">
        <v>3435</v>
      </c>
      <c r="J941" s="33" t="s">
        <v>3436</v>
      </c>
      <c r="K941" s="33" t="s">
        <v>3437</v>
      </c>
      <c r="L941" s="41">
        <v>1</v>
      </c>
      <c r="M941" s="38" t="s">
        <v>34</v>
      </c>
      <c r="N941" s="63">
        <v>1</v>
      </c>
      <c r="O941" s="64">
        <f>IF(B941&gt;0,_xlfn.COUNTIFS($B$24:B941,B941,$H$24:H941,H941),"")</f>
        <v>1</v>
      </c>
      <c r="P941" s="65"/>
      <c r="Q941" s="66" t="str">
        <f t="shared" si="45"/>
        <v>등록</v>
      </c>
      <c r="R941" s="34" t="s">
        <v>36</v>
      </c>
      <c r="S941" s="30"/>
    </row>
    <row r="942" spans="1:19" ht="17.25" customHeight="1" hidden="1" outlineLevel="1">
      <c r="A942" s="58" t="str">
        <f t="shared" si="43"/>
        <v>1308199778외주1</v>
      </c>
      <c r="B942" s="37">
        <v>1308199778</v>
      </c>
      <c r="C942" s="59" t="s">
        <v>3438</v>
      </c>
      <c r="D942" s="59" t="s">
        <v>3439</v>
      </c>
      <c r="E942" s="59" t="s">
        <v>104</v>
      </c>
      <c r="F942" s="60" t="str">
        <f t="shared" si="44"/>
        <v>외주</v>
      </c>
      <c r="G942" s="61" t="s">
        <v>31</v>
      </c>
      <c r="H942" s="62">
        <v>608</v>
      </c>
      <c r="I942" s="33" t="s">
        <v>3440</v>
      </c>
      <c r="J942" s="33" t="s">
        <v>3441</v>
      </c>
      <c r="K942" s="33" t="s">
        <v>3442</v>
      </c>
      <c r="L942" s="41">
        <v>2</v>
      </c>
      <c r="M942" s="38" t="s">
        <v>34</v>
      </c>
      <c r="N942" s="63">
        <v>1</v>
      </c>
      <c r="O942" s="64">
        <f>IF(B942&gt;0,_xlfn.COUNTIFS($B$24:B942,B942,$H$24:H942,H942),"")</f>
        <v>1</v>
      </c>
      <c r="P942" s="65"/>
      <c r="Q942" s="66" t="str">
        <f t="shared" si="45"/>
        <v>등록</v>
      </c>
      <c r="R942" s="34" t="s">
        <v>36</v>
      </c>
      <c r="S942" s="30"/>
    </row>
    <row r="943" spans="1:19" ht="17.25" customHeight="1" hidden="1" outlineLevel="1">
      <c r="A943" s="58" t="str">
        <f t="shared" si="43"/>
        <v>1308199778외주2</v>
      </c>
      <c r="B943" s="37">
        <v>1308199778</v>
      </c>
      <c r="C943" s="59" t="s">
        <v>3438</v>
      </c>
      <c r="D943" s="59" t="s">
        <v>3439</v>
      </c>
      <c r="E943" s="59" t="s">
        <v>151</v>
      </c>
      <c r="F943" s="60" t="str">
        <f t="shared" si="44"/>
        <v>외주</v>
      </c>
      <c r="G943" s="61" t="s">
        <v>31</v>
      </c>
      <c r="H943" s="62">
        <v>608</v>
      </c>
      <c r="I943" s="33" t="s">
        <v>3440</v>
      </c>
      <c r="J943" s="33" t="s">
        <v>3441</v>
      </c>
      <c r="K943" s="33" t="s">
        <v>3442</v>
      </c>
      <c r="L943" s="41">
        <v>2</v>
      </c>
      <c r="M943" s="38" t="s">
        <v>34</v>
      </c>
      <c r="N943" s="63">
        <v>2</v>
      </c>
      <c r="O943" s="64">
        <f>IF(B943&gt;0,_xlfn.COUNTIFS($B$24:B943,B943,$H$24:H943,H943),"")</f>
        <v>2</v>
      </c>
      <c r="P943" s="65"/>
      <c r="Q943" s="66" t="str">
        <f t="shared" si="45"/>
        <v>등록</v>
      </c>
      <c r="R943" s="34" t="s">
        <v>36</v>
      </c>
      <c r="S943" s="30"/>
    </row>
    <row r="944" spans="1:19" ht="17.25" customHeight="1" hidden="1" outlineLevel="1">
      <c r="A944" s="58" t="str">
        <f t="shared" si="43"/>
        <v>5068100676외주1</v>
      </c>
      <c r="B944" s="37">
        <v>5068100676</v>
      </c>
      <c r="C944" s="59" t="s">
        <v>3443</v>
      </c>
      <c r="D944" s="59" t="s">
        <v>3444</v>
      </c>
      <c r="E944" s="59" t="s">
        <v>586</v>
      </c>
      <c r="F944" s="60" t="str">
        <f t="shared" si="44"/>
        <v>외주</v>
      </c>
      <c r="G944" s="61" t="s">
        <v>31</v>
      </c>
      <c r="H944" s="62">
        <v>609</v>
      </c>
      <c r="I944" s="33" t="s">
        <v>3445</v>
      </c>
      <c r="J944" s="33" t="s">
        <v>3446</v>
      </c>
      <c r="K944" s="33" t="s">
        <v>3447</v>
      </c>
      <c r="L944" s="41">
        <v>1</v>
      </c>
      <c r="M944" s="38" t="s">
        <v>34</v>
      </c>
      <c r="N944" s="63">
        <v>1</v>
      </c>
      <c r="O944" s="64">
        <f>IF(B944&gt;0,_xlfn.COUNTIFS($B$24:B944,B944,$H$24:H944,H944),"")</f>
        <v>1</v>
      </c>
      <c r="P944" s="65"/>
      <c r="Q944" s="66" t="str">
        <f t="shared" si="45"/>
        <v>등록</v>
      </c>
      <c r="R944" s="34" t="s">
        <v>36</v>
      </c>
      <c r="S944" s="30"/>
    </row>
    <row r="945" spans="1:19" ht="17.25" customHeight="1" hidden="1" outlineLevel="1">
      <c r="A945" s="58" t="str">
        <f t="shared" si="43"/>
        <v>1078133946외주1</v>
      </c>
      <c r="B945" s="37">
        <v>1078133946</v>
      </c>
      <c r="C945" s="59" t="s">
        <v>3448</v>
      </c>
      <c r="D945" s="59" t="s">
        <v>3449</v>
      </c>
      <c r="E945" s="59" t="s">
        <v>446</v>
      </c>
      <c r="F945" s="60" t="str">
        <f t="shared" si="44"/>
        <v>외주</v>
      </c>
      <c r="G945" s="61" t="s">
        <v>31</v>
      </c>
      <c r="H945" s="62">
        <v>610</v>
      </c>
      <c r="I945" s="33" t="s">
        <v>3450</v>
      </c>
      <c r="J945" s="33" t="s">
        <v>3451</v>
      </c>
      <c r="K945" s="33" t="s">
        <v>3452</v>
      </c>
      <c r="L945" s="41">
        <v>1</v>
      </c>
      <c r="M945" s="38" t="s">
        <v>34</v>
      </c>
      <c r="N945" s="63">
        <v>1</v>
      </c>
      <c r="O945" s="64">
        <f>IF(B945&gt;0,_xlfn.COUNTIFS($B$24:B945,B945,$H$24:H945,H945),"")</f>
        <v>1</v>
      </c>
      <c r="P945" s="65"/>
      <c r="Q945" s="66" t="str">
        <f t="shared" si="45"/>
        <v>등록</v>
      </c>
      <c r="R945" s="34" t="s">
        <v>36</v>
      </c>
      <c r="S945" s="30"/>
    </row>
    <row r="946" spans="1:19" ht="17.25" customHeight="1" hidden="1" outlineLevel="1">
      <c r="A946" s="58" t="str">
        <f t="shared" si="43"/>
        <v>1238186649외주1</v>
      </c>
      <c r="B946" s="37">
        <v>1238186649</v>
      </c>
      <c r="C946" s="59" t="s">
        <v>1261</v>
      </c>
      <c r="D946" s="59" t="s">
        <v>1425</v>
      </c>
      <c r="E946" s="59" t="s">
        <v>166</v>
      </c>
      <c r="F946" s="60" t="str">
        <f t="shared" si="44"/>
        <v>외주</v>
      </c>
      <c r="G946" s="61" t="s">
        <v>31</v>
      </c>
      <c r="H946" s="62">
        <v>611</v>
      </c>
      <c r="I946" s="33" t="s">
        <v>1693</v>
      </c>
      <c r="J946" s="33" t="s">
        <v>1694</v>
      </c>
      <c r="K946" s="33" t="s">
        <v>3453</v>
      </c>
      <c r="L946" s="41">
        <v>1</v>
      </c>
      <c r="M946" s="38" t="s">
        <v>34</v>
      </c>
      <c r="N946" s="63">
        <v>1</v>
      </c>
      <c r="O946" s="64">
        <f>IF(B946&gt;0,_xlfn.COUNTIFS($B$24:B946,B946,$H$24:H946,H946),"")</f>
        <v>1</v>
      </c>
      <c r="P946" s="65"/>
      <c r="Q946" s="66" t="str">
        <f t="shared" si="45"/>
        <v>등록</v>
      </c>
      <c r="R946" s="34" t="s">
        <v>36</v>
      </c>
      <c r="S946" s="30"/>
    </row>
    <row r="947" spans="1:19" ht="17.25" customHeight="1" hidden="1" outlineLevel="1">
      <c r="A947" s="58" t="str">
        <f t="shared" si="43"/>
        <v>1378175836외주1</v>
      </c>
      <c r="B947" s="37">
        <v>1378175836</v>
      </c>
      <c r="C947" s="59" t="s">
        <v>72</v>
      </c>
      <c r="D947" s="59" t="s">
        <v>73</v>
      </c>
      <c r="E947" s="59" t="s">
        <v>335</v>
      </c>
      <c r="F947" s="60" t="str">
        <f t="shared" si="44"/>
        <v>외주</v>
      </c>
      <c r="G947" s="61" t="s">
        <v>31</v>
      </c>
      <c r="H947" s="62">
        <v>612</v>
      </c>
      <c r="I947" s="33" t="s">
        <v>75</v>
      </c>
      <c r="J947" s="33" t="s">
        <v>76</v>
      </c>
      <c r="K947" s="33" t="s">
        <v>77</v>
      </c>
      <c r="L947" s="41">
        <v>1</v>
      </c>
      <c r="M947" s="38" t="s">
        <v>34</v>
      </c>
      <c r="N947" s="63">
        <v>1</v>
      </c>
      <c r="O947" s="64">
        <f>IF(B947&gt;0,_xlfn.COUNTIFS($B$24:B947,B947,$H$24:H947,H947),"")</f>
        <v>1</v>
      </c>
      <c r="P947" s="65"/>
      <c r="Q947" s="66" t="str">
        <f t="shared" si="45"/>
        <v>등록</v>
      </c>
      <c r="R947" s="34" t="s">
        <v>36</v>
      </c>
      <c r="S947" s="30"/>
    </row>
    <row r="948" spans="1:19" ht="17.25" customHeight="1" hidden="1" outlineLevel="1">
      <c r="A948" s="58" t="str">
        <f t="shared" si="43"/>
        <v>1338111000외주1</v>
      </c>
      <c r="B948" s="37">
        <v>1338111000</v>
      </c>
      <c r="C948" s="59" t="s">
        <v>3454</v>
      </c>
      <c r="D948" s="59" t="s">
        <v>3455</v>
      </c>
      <c r="E948" s="59" t="s">
        <v>1324</v>
      </c>
      <c r="F948" s="60" t="str">
        <f t="shared" si="44"/>
        <v>외주</v>
      </c>
      <c r="G948" s="61" t="s">
        <v>31</v>
      </c>
      <c r="H948" s="62">
        <v>613</v>
      </c>
      <c r="I948" s="33" t="s">
        <v>3456</v>
      </c>
      <c r="J948" s="33" t="s">
        <v>3457</v>
      </c>
      <c r="K948" s="33" t="s">
        <v>3458</v>
      </c>
      <c r="L948" s="41">
        <v>2</v>
      </c>
      <c r="M948" s="38" t="s">
        <v>34</v>
      </c>
      <c r="N948" s="63">
        <v>1</v>
      </c>
      <c r="O948" s="64">
        <f>IF(B948&gt;0,_xlfn.COUNTIFS($B$24:B948,B948,$H$24:H948,H948),"")</f>
        <v>1</v>
      </c>
      <c r="P948" s="65"/>
      <c r="Q948" s="66" t="str">
        <f t="shared" si="45"/>
        <v>등록</v>
      </c>
      <c r="R948" s="34" t="s">
        <v>36</v>
      </c>
      <c r="S948" s="30"/>
    </row>
    <row r="949" spans="1:19" ht="17.25" customHeight="1" hidden="1" outlineLevel="1">
      <c r="A949" s="58" t="str">
        <f t="shared" si="43"/>
        <v>1338111000외주2</v>
      </c>
      <c r="B949" s="37">
        <v>1338111000</v>
      </c>
      <c r="C949" s="59" t="s">
        <v>3454</v>
      </c>
      <c r="D949" s="59" t="s">
        <v>3455</v>
      </c>
      <c r="E949" s="59" t="s">
        <v>237</v>
      </c>
      <c r="F949" s="60" t="str">
        <f t="shared" si="44"/>
        <v>외주</v>
      </c>
      <c r="G949" s="61" t="s">
        <v>31</v>
      </c>
      <c r="H949" s="62">
        <v>613</v>
      </c>
      <c r="I949" s="33" t="s">
        <v>3456</v>
      </c>
      <c r="J949" s="33" t="s">
        <v>3457</v>
      </c>
      <c r="K949" s="33" t="s">
        <v>3458</v>
      </c>
      <c r="L949" s="41">
        <v>2</v>
      </c>
      <c r="M949" s="38" t="s">
        <v>34</v>
      </c>
      <c r="N949" s="63">
        <v>2</v>
      </c>
      <c r="O949" s="64">
        <f>IF(B949&gt;0,_xlfn.COUNTIFS($B$24:B949,B949,$H$24:H949,H949),"")</f>
        <v>2</v>
      </c>
      <c r="P949" s="65"/>
      <c r="Q949" s="66" t="str">
        <f t="shared" si="45"/>
        <v>등록</v>
      </c>
      <c r="R949" s="34" t="s">
        <v>52</v>
      </c>
      <c r="S949" s="30"/>
    </row>
    <row r="950" spans="1:19" ht="17.25" customHeight="1" hidden="1" outlineLevel="1">
      <c r="A950" s="58" t="str">
        <f t="shared" si="43"/>
        <v>1288137920외주1</v>
      </c>
      <c r="B950" s="37">
        <v>1288137920</v>
      </c>
      <c r="C950" s="59" t="s">
        <v>1143</v>
      </c>
      <c r="D950" s="59" t="s">
        <v>1444</v>
      </c>
      <c r="E950" s="59" t="s">
        <v>231</v>
      </c>
      <c r="F950" s="60" t="str">
        <f t="shared" si="44"/>
        <v>외주</v>
      </c>
      <c r="G950" s="61" t="s">
        <v>31</v>
      </c>
      <c r="H950" s="62">
        <v>614</v>
      </c>
      <c r="I950" s="33" t="s">
        <v>1144</v>
      </c>
      <c r="J950" s="33" t="s">
        <v>3459</v>
      </c>
      <c r="K950" s="33" t="s">
        <v>3460</v>
      </c>
      <c r="L950" s="41">
        <v>1</v>
      </c>
      <c r="M950" s="38" t="s">
        <v>34</v>
      </c>
      <c r="N950" s="63">
        <v>1</v>
      </c>
      <c r="O950" s="64">
        <f>IF(B950&gt;0,_xlfn.COUNTIFS($B$24:B950,B950,$H$24:H950,H950),"")</f>
        <v>1</v>
      </c>
      <c r="P950" s="65"/>
      <c r="Q950" s="66" t="str">
        <f t="shared" si="45"/>
        <v>등록</v>
      </c>
      <c r="R950" s="34" t="s">
        <v>36</v>
      </c>
      <c r="S950" s="30"/>
    </row>
    <row r="951" spans="1:19" ht="17.25" customHeight="1" hidden="1" outlineLevel="1">
      <c r="A951" s="58" t="str">
        <f t="shared" si="43"/>
        <v>2260239120외주1</v>
      </c>
      <c r="B951" s="37">
        <v>2260239120</v>
      </c>
      <c r="C951" s="59" t="s">
        <v>756</v>
      </c>
      <c r="D951" s="59" t="s">
        <v>757</v>
      </c>
      <c r="E951" s="59" t="s">
        <v>97</v>
      </c>
      <c r="F951" s="60" t="str">
        <f t="shared" si="44"/>
        <v>외주</v>
      </c>
      <c r="G951" s="61" t="s">
        <v>31</v>
      </c>
      <c r="H951" s="62">
        <v>615</v>
      </c>
      <c r="I951" s="33" t="s">
        <v>758</v>
      </c>
      <c r="J951" s="33" t="s">
        <v>759</v>
      </c>
      <c r="K951" s="33" t="s">
        <v>760</v>
      </c>
      <c r="L951" s="41">
        <v>1</v>
      </c>
      <c r="M951" s="38" t="s">
        <v>34</v>
      </c>
      <c r="N951" s="63">
        <v>1</v>
      </c>
      <c r="O951" s="64">
        <f>IF(B951&gt;0,_xlfn.COUNTIFS($B$24:B951,B951,$H$24:H951,H951),"")</f>
        <v>1</v>
      </c>
      <c r="P951" s="65"/>
      <c r="Q951" s="66" t="str">
        <f t="shared" si="45"/>
        <v>등록</v>
      </c>
      <c r="R951" s="34" t="s">
        <v>36</v>
      </c>
      <c r="S951" s="30"/>
    </row>
    <row r="952" spans="1:19" ht="17.25" customHeight="1" hidden="1" outlineLevel="1">
      <c r="A952" s="58" t="str">
        <f t="shared" si="43"/>
        <v>1178135470외주1</v>
      </c>
      <c r="B952" s="37">
        <v>1178135470</v>
      </c>
      <c r="C952" s="59" t="s">
        <v>3461</v>
      </c>
      <c r="D952" s="59" t="s">
        <v>3462</v>
      </c>
      <c r="E952" s="59" t="s">
        <v>198</v>
      </c>
      <c r="F952" s="60" t="str">
        <f t="shared" si="44"/>
        <v>외주</v>
      </c>
      <c r="G952" s="61" t="s">
        <v>31</v>
      </c>
      <c r="H952" s="62">
        <v>616</v>
      </c>
      <c r="I952" s="33" t="s">
        <v>3463</v>
      </c>
      <c r="J952" s="33" t="s">
        <v>3464</v>
      </c>
      <c r="K952" s="33" t="s">
        <v>3465</v>
      </c>
      <c r="L952" s="41">
        <v>1</v>
      </c>
      <c r="M952" s="38" t="s">
        <v>34</v>
      </c>
      <c r="N952" s="63">
        <v>1</v>
      </c>
      <c r="O952" s="64">
        <f>IF(B952&gt;0,_xlfn.COUNTIFS($B$24:B952,B952,$H$24:H952,H952),"")</f>
        <v>1</v>
      </c>
      <c r="P952" s="65"/>
      <c r="Q952" s="66" t="str">
        <f t="shared" si="45"/>
        <v>등록</v>
      </c>
      <c r="R952" s="34" t="s">
        <v>52</v>
      </c>
      <c r="S952" s="30"/>
    </row>
    <row r="953" spans="1:19" ht="17.25" customHeight="1" hidden="1" outlineLevel="1">
      <c r="A953" s="58" t="str">
        <f t="shared" si="43"/>
        <v>3058174880외주1</v>
      </c>
      <c r="B953" s="37">
        <v>3058174880</v>
      </c>
      <c r="C953" s="59" t="s">
        <v>3466</v>
      </c>
      <c r="D953" s="59" t="s">
        <v>3467</v>
      </c>
      <c r="E953" s="59" t="s">
        <v>104</v>
      </c>
      <c r="F953" s="60" t="str">
        <f t="shared" si="44"/>
        <v>외주</v>
      </c>
      <c r="G953" s="61" t="s">
        <v>31</v>
      </c>
      <c r="H953" s="62">
        <v>617</v>
      </c>
      <c r="I953" s="33" t="s">
        <v>3468</v>
      </c>
      <c r="J953" s="33" t="s">
        <v>3469</v>
      </c>
      <c r="K953" s="33" t="s">
        <v>3470</v>
      </c>
      <c r="L953" s="41">
        <v>1</v>
      </c>
      <c r="M953" s="38" t="s">
        <v>34</v>
      </c>
      <c r="N953" s="63">
        <v>1</v>
      </c>
      <c r="O953" s="64">
        <f>IF(B953&gt;0,_xlfn.COUNTIFS($B$24:B953,B953,$H$24:H953,H953),"")</f>
        <v>1</v>
      </c>
      <c r="P953" s="65"/>
      <c r="Q953" s="66" t="str">
        <f t="shared" si="45"/>
        <v>등록</v>
      </c>
      <c r="R953" s="34" t="s">
        <v>36</v>
      </c>
      <c r="S953" s="30"/>
    </row>
    <row r="954" spans="1:19" ht="17.25" customHeight="1" hidden="1" outlineLevel="1">
      <c r="A954" s="58" t="str">
        <f t="shared" si="43"/>
        <v>1288133375외주1</v>
      </c>
      <c r="B954" s="37">
        <v>1288133375</v>
      </c>
      <c r="C954" s="59" t="s">
        <v>1139</v>
      </c>
      <c r="D954" s="59" t="s">
        <v>1140</v>
      </c>
      <c r="E954" s="59" t="s">
        <v>35</v>
      </c>
      <c r="F954" s="60" t="str">
        <f t="shared" si="44"/>
        <v>외주</v>
      </c>
      <c r="G954" s="61" t="s">
        <v>31</v>
      </c>
      <c r="H954" s="62">
        <v>618</v>
      </c>
      <c r="I954" s="33" t="s">
        <v>1141</v>
      </c>
      <c r="J954" s="33" t="s">
        <v>1142</v>
      </c>
      <c r="K954" s="33" t="s">
        <v>1834</v>
      </c>
      <c r="L954" s="41">
        <v>2</v>
      </c>
      <c r="M954" s="38" t="s">
        <v>34</v>
      </c>
      <c r="N954" s="63">
        <v>1</v>
      </c>
      <c r="O954" s="64">
        <f>IF(B954&gt;0,_xlfn.COUNTIFS($B$24:B954,B954,$H$24:H954,H954),"")</f>
        <v>1</v>
      </c>
      <c r="P954" s="65"/>
      <c r="Q954" s="66" t="str">
        <f t="shared" si="45"/>
        <v>등록</v>
      </c>
      <c r="R954" s="34" t="s">
        <v>36</v>
      </c>
      <c r="S954" s="30"/>
    </row>
    <row r="955" spans="1:19" ht="17.25" customHeight="1" hidden="1" outlineLevel="1">
      <c r="A955" s="58" t="str">
        <f t="shared" si="43"/>
        <v>1288133375외주2</v>
      </c>
      <c r="B955" s="37">
        <v>1288133375</v>
      </c>
      <c r="C955" s="59" t="s">
        <v>1139</v>
      </c>
      <c r="D955" s="59" t="s">
        <v>1140</v>
      </c>
      <c r="E955" s="59" t="s">
        <v>43</v>
      </c>
      <c r="F955" s="60" t="str">
        <f t="shared" si="44"/>
        <v>외주</v>
      </c>
      <c r="G955" s="61" t="s">
        <v>31</v>
      </c>
      <c r="H955" s="62">
        <v>618</v>
      </c>
      <c r="I955" s="33" t="s">
        <v>1141</v>
      </c>
      <c r="J955" s="33" t="s">
        <v>1142</v>
      </c>
      <c r="K955" s="33" t="s">
        <v>1834</v>
      </c>
      <c r="L955" s="41">
        <v>2</v>
      </c>
      <c r="M955" s="38" t="s">
        <v>34</v>
      </c>
      <c r="N955" s="63">
        <v>2</v>
      </c>
      <c r="O955" s="64">
        <f>IF(B955&gt;0,_xlfn.COUNTIFS($B$24:B955,B955,$H$24:H955,H955),"")</f>
        <v>2</v>
      </c>
      <c r="P955" s="65"/>
      <c r="Q955" s="66" t="str">
        <f t="shared" si="45"/>
        <v>등록</v>
      </c>
      <c r="R955" s="34" t="s">
        <v>36</v>
      </c>
      <c r="S955" s="30"/>
    </row>
    <row r="956" spans="1:19" ht="17.25" customHeight="1" hidden="1" outlineLevel="1">
      <c r="A956" s="58" t="str">
        <f t="shared" si="43"/>
        <v>2058138736외주1</v>
      </c>
      <c r="B956" s="37">
        <v>2058138736</v>
      </c>
      <c r="C956" s="59" t="s">
        <v>3471</v>
      </c>
      <c r="D956" s="59" t="s">
        <v>3472</v>
      </c>
      <c r="E956" s="59" t="s">
        <v>60</v>
      </c>
      <c r="F956" s="60" t="str">
        <f t="shared" si="44"/>
        <v>외주</v>
      </c>
      <c r="G956" s="61" t="s">
        <v>31</v>
      </c>
      <c r="H956" s="62">
        <v>619</v>
      </c>
      <c r="I956" s="33" t="s">
        <v>3473</v>
      </c>
      <c r="J956" s="33" t="s">
        <v>3474</v>
      </c>
      <c r="K956" s="33" t="s">
        <v>3475</v>
      </c>
      <c r="L956" s="41">
        <v>1</v>
      </c>
      <c r="M956" s="38" t="s">
        <v>34</v>
      </c>
      <c r="N956" s="63">
        <v>1</v>
      </c>
      <c r="O956" s="64">
        <f>IF(B956&gt;0,_xlfn.COUNTIFS($B$24:B956,B956,$H$24:H956,H956),"")</f>
        <v>1</v>
      </c>
      <c r="P956" s="65"/>
      <c r="Q956" s="66" t="str">
        <f t="shared" si="45"/>
        <v>등록</v>
      </c>
      <c r="R956" s="34" t="s">
        <v>36</v>
      </c>
      <c r="S956" s="30"/>
    </row>
    <row r="957" spans="1:19" ht="17.25" customHeight="1" hidden="1" outlineLevel="1">
      <c r="A957" s="58" t="str">
        <f t="shared" si="43"/>
        <v>1148603557외주1</v>
      </c>
      <c r="B957" s="37">
        <v>1148603557</v>
      </c>
      <c r="C957" s="59" t="s">
        <v>3476</v>
      </c>
      <c r="D957" s="59" t="s">
        <v>3477</v>
      </c>
      <c r="E957" s="59" t="s">
        <v>257</v>
      </c>
      <c r="F957" s="60" t="str">
        <f t="shared" si="44"/>
        <v>외주</v>
      </c>
      <c r="G957" s="61" t="s">
        <v>31</v>
      </c>
      <c r="H957" s="62">
        <v>620</v>
      </c>
      <c r="I957" s="33" t="s">
        <v>3478</v>
      </c>
      <c r="J957" s="33" t="s">
        <v>3479</v>
      </c>
      <c r="K957" s="33" t="s">
        <v>3480</v>
      </c>
      <c r="L957" s="41">
        <v>1</v>
      </c>
      <c r="M957" s="38" t="s">
        <v>34</v>
      </c>
      <c r="N957" s="63">
        <v>1</v>
      </c>
      <c r="O957" s="64">
        <f>IF(B957&gt;0,_xlfn.COUNTIFS($B$24:B957,B957,$H$24:H957,H957),"")</f>
        <v>1</v>
      </c>
      <c r="P957" s="65"/>
      <c r="Q957" s="66" t="str">
        <f t="shared" si="45"/>
        <v>등록</v>
      </c>
      <c r="R957" s="34" t="s">
        <v>36</v>
      </c>
      <c r="S957" s="30"/>
    </row>
    <row r="958" spans="1:19" ht="17.25" customHeight="1" hidden="1" outlineLevel="1">
      <c r="A958" s="58" t="str">
        <f t="shared" si="43"/>
        <v>1228156079외주1</v>
      </c>
      <c r="B958" s="37">
        <v>1228156079</v>
      </c>
      <c r="C958" s="59" t="s">
        <v>3481</v>
      </c>
      <c r="D958" s="59" t="s">
        <v>3482</v>
      </c>
      <c r="E958" s="59" t="s">
        <v>1324</v>
      </c>
      <c r="F958" s="60" t="str">
        <f t="shared" si="44"/>
        <v>외주</v>
      </c>
      <c r="G958" s="61" t="s">
        <v>44</v>
      </c>
      <c r="H958" s="62">
        <v>621</v>
      </c>
      <c r="I958" s="33" t="s">
        <v>3483</v>
      </c>
      <c r="J958" s="33" t="s">
        <v>3484</v>
      </c>
      <c r="K958" s="33" t="s">
        <v>3485</v>
      </c>
      <c r="L958" s="41">
        <v>2</v>
      </c>
      <c r="M958" s="38" t="s">
        <v>34</v>
      </c>
      <c r="N958" s="63">
        <v>1</v>
      </c>
      <c r="O958" s="64">
        <f>IF(B958&gt;0,_xlfn.COUNTIFS($B$24:B958,B958,$H$24:H958,H958),"")</f>
        <v>1</v>
      </c>
      <c r="P958" s="65"/>
      <c r="Q958" s="66" t="str">
        <f t="shared" si="45"/>
        <v>탈락</v>
      </c>
      <c r="R958" s="34" t="s">
        <v>45</v>
      </c>
      <c r="S958" s="30"/>
    </row>
    <row r="959" spans="1:19" ht="17.25" customHeight="1" hidden="1" outlineLevel="1">
      <c r="A959" s="58" t="str">
        <f t="shared" si="43"/>
        <v>1228156079외주2</v>
      </c>
      <c r="B959" s="37">
        <v>1228156079</v>
      </c>
      <c r="C959" s="59" t="s">
        <v>3481</v>
      </c>
      <c r="D959" s="59" t="s">
        <v>3482</v>
      </c>
      <c r="E959" s="59" t="s">
        <v>196</v>
      </c>
      <c r="F959" s="60" t="str">
        <f t="shared" si="44"/>
        <v>외주</v>
      </c>
      <c r="G959" s="61" t="s">
        <v>44</v>
      </c>
      <c r="H959" s="62">
        <v>621</v>
      </c>
      <c r="I959" s="33" t="s">
        <v>3483</v>
      </c>
      <c r="J959" s="33" t="s">
        <v>3484</v>
      </c>
      <c r="K959" s="33" t="s">
        <v>3485</v>
      </c>
      <c r="L959" s="41">
        <v>2</v>
      </c>
      <c r="M959" s="38" t="s">
        <v>34</v>
      </c>
      <c r="N959" s="63">
        <v>2</v>
      </c>
      <c r="O959" s="64">
        <f>IF(B959&gt;0,_xlfn.COUNTIFS($B$24:B959,B959,$H$24:H959,H959),"")</f>
        <v>2</v>
      </c>
      <c r="P959" s="65"/>
      <c r="Q959" s="66" t="str">
        <f t="shared" si="45"/>
        <v>탈락</v>
      </c>
      <c r="R959" s="34" t="s">
        <v>45</v>
      </c>
      <c r="S959" s="30"/>
    </row>
    <row r="960" spans="1:19" ht="17.25" customHeight="1" hidden="1" outlineLevel="1">
      <c r="A960" s="58" t="str">
        <f t="shared" si="43"/>
        <v>1378610110외주1</v>
      </c>
      <c r="B960" s="37">
        <v>1378610110</v>
      </c>
      <c r="C960" s="59" t="s">
        <v>3486</v>
      </c>
      <c r="D960" s="59" t="s">
        <v>3487</v>
      </c>
      <c r="E960" s="59" t="s">
        <v>166</v>
      </c>
      <c r="F960" s="60" t="str">
        <f t="shared" si="44"/>
        <v>외주</v>
      </c>
      <c r="G960" s="61" t="s">
        <v>44</v>
      </c>
      <c r="H960" s="62">
        <v>622</v>
      </c>
      <c r="I960" s="33" t="s">
        <v>3488</v>
      </c>
      <c r="J960" s="33" t="s">
        <v>3489</v>
      </c>
      <c r="K960" s="33" t="s">
        <v>3490</v>
      </c>
      <c r="L960" s="41">
        <v>1</v>
      </c>
      <c r="M960" s="38" t="s">
        <v>34</v>
      </c>
      <c r="N960" s="63">
        <v>1</v>
      </c>
      <c r="O960" s="64">
        <f>IF(B960&gt;0,_xlfn.COUNTIFS($B$24:B960,B960,$H$24:H960,H960),"")</f>
        <v>1</v>
      </c>
      <c r="P960" s="65"/>
      <c r="Q960" s="66" t="str">
        <f t="shared" si="45"/>
        <v>탈락</v>
      </c>
      <c r="R960" s="34" t="s">
        <v>45</v>
      </c>
      <c r="S960" s="30"/>
    </row>
    <row r="961" spans="1:19" ht="17.25" customHeight="1" hidden="1" outlineLevel="1">
      <c r="A961" s="58" t="str">
        <f t="shared" si="43"/>
        <v>6228119666외주1</v>
      </c>
      <c r="B961" s="37">
        <v>6228119666</v>
      </c>
      <c r="C961" s="59" t="s">
        <v>1320</v>
      </c>
      <c r="D961" s="59" t="s">
        <v>3491</v>
      </c>
      <c r="E961" s="59" t="s">
        <v>1325</v>
      </c>
      <c r="F961" s="60" t="str">
        <f t="shared" si="44"/>
        <v>외주</v>
      </c>
      <c r="G961" s="61" t="s">
        <v>31</v>
      </c>
      <c r="H961" s="62">
        <v>623</v>
      </c>
      <c r="I961" s="33" t="s">
        <v>1817</v>
      </c>
      <c r="J961" s="33" t="s">
        <v>1818</v>
      </c>
      <c r="K961" s="33" t="s">
        <v>3492</v>
      </c>
      <c r="L961" s="41">
        <v>3</v>
      </c>
      <c r="M961" s="38" t="s">
        <v>34</v>
      </c>
      <c r="N961" s="63">
        <v>1</v>
      </c>
      <c r="O961" s="64">
        <f>IF(B961&gt;0,_xlfn.COUNTIFS($B$24:B961,B961,$H$24:H961,H961),"")</f>
        <v>1</v>
      </c>
      <c r="P961" s="65"/>
      <c r="Q961" s="66" t="str">
        <f t="shared" si="45"/>
        <v>등록</v>
      </c>
      <c r="R961" s="34" t="s">
        <v>52</v>
      </c>
      <c r="S961" s="30"/>
    </row>
    <row r="962" spans="1:19" ht="17.25" customHeight="1" hidden="1" outlineLevel="1">
      <c r="A962" s="58" t="str">
        <f t="shared" si="43"/>
        <v>6228119666외주2</v>
      </c>
      <c r="B962" s="37">
        <v>6228119666</v>
      </c>
      <c r="C962" s="59" t="s">
        <v>1320</v>
      </c>
      <c r="D962" s="59" t="s">
        <v>3491</v>
      </c>
      <c r="E962" s="59" t="s">
        <v>151</v>
      </c>
      <c r="F962" s="60" t="str">
        <f t="shared" si="44"/>
        <v>외주</v>
      </c>
      <c r="G962" s="61" t="s">
        <v>44</v>
      </c>
      <c r="H962" s="62">
        <v>623</v>
      </c>
      <c r="I962" s="33" t="s">
        <v>1817</v>
      </c>
      <c r="J962" s="33" t="s">
        <v>1818</v>
      </c>
      <c r="K962" s="33" t="s">
        <v>3492</v>
      </c>
      <c r="L962" s="41">
        <v>3</v>
      </c>
      <c r="M962" s="38" t="s">
        <v>34</v>
      </c>
      <c r="N962" s="63">
        <v>2</v>
      </c>
      <c r="O962" s="64">
        <f>IF(B962&gt;0,_xlfn.COUNTIFS($B$24:B962,B962,$H$24:H962,H962),"")</f>
        <v>2</v>
      </c>
      <c r="P962" s="65"/>
      <c r="Q962" s="66" t="str">
        <f t="shared" si="45"/>
        <v>탈락</v>
      </c>
      <c r="R962" s="34" t="s">
        <v>45</v>
      </c>
      <c r="S962" s="30"/>
    </row>
    <row r="963" spans="1:19" ht="17.25" customHeight="1" hidden="1" outlineLevel="1">
      <c r="A963" s="58" t="str">
        <f t="shared" si="43"/>
        <v>6228119666외주3</v>
      </c>
      <c r="B963" s="37">
        <v>6228119666</v>
      </c>
      <c r="C963" s="59" t="s">
        <v>1320</v>
      </c>
      <c r="D963" s="59" t="s">
        <v>3491</v>
      </c>
      <c r="E963" s="59" t="s">
        <v>94</v>
      </c>
      <c r="F963" s="60" t="str">
        <f t="shared" si="44"/>
        <v>외주</v>
      </c>
      <c r="G963" s="61" t="s">
        <v>44</v>
      </c>
      <c r="H963" s="62">
        <v>623</v>
      </c>
      <c r="I963" s="33" t="s">
        <v>1817</v>
      </c>
      <c r="J963" s="33" t="s">
        <v>1818</v>
      </c>
      <c r="K963" s="33" t="s">
        <v>3492</v>
      </c>
      <c r="L963" s="41">
        <v>3</v>
      </c>
      <c r="M963" s="38" t="s">
        <v>34</v>
      </c>
      <c r="N963" s="63">
        <v>3</v>
      </c>
      <c r="O963" s="64">
        <f>IF(B963&gt;0,_xlfn.COUNTIFS($B$24:B963,B963,$H$24:H963,H963),"")</f>
        <v>3</v>
      </c>
      <c r="P963" s="65"/>
      <c r="Q963" s="66" t="str">
        <f t="shared" si="45"/>
        <v>탈락</v>
      </c>
      <c r="R963" s="34" t="s">
        <v>45</v>
      </c>
      <c r="S963" s="30"/>
    </row>
    <row r="964" spans="1:19" ht="17.25" customHeight="1" hidden="1" outlineLevel="1">
      <c r="A964" s="58" t="str">
        <f t="shared" si="43"/>
        <v>1218633520외주1</v>
      </c>
      <c r="B964" s="37">
        <v>1218633520</v>
      </c>
      <c r="C964" s="59" t="s">
        <v>3493</v>
      </c>
      <c r="D964" s="59" t="s">
        <v>3494</v>
      </c>
      <c r="E964" s="59" t="s">
        <v>104</v>
      </c>
      <c r="F964" s="60" t="str">
        <f t="shared" si="44"/>
        <v>외주</v>
      </c>
      <c r="G964" s="61" t="s">
        <v>31</v>
      </c>
      <c r="H964" s="62">
        <v>624</v>
      </c>
      <c r="I964" s="33" t="s">
        <v>3495</v>
      </c>
      <c r="J964" s="33" t="s">
        <v>3496</v>
      </c>
      <c r="K964" s="33" t="s">
        <v>3497</v>
      </c>
      <c r="L964" s="41">
        <v>2</v>
      </c>
      <c r="M964" s="38" t="s">
        <v>34</v>
      </c>
      <c r="N964" s="63">
        <v>1</v>
      </c>
      <c r="O964" s="64">
        <f>IF(B964&gt;0,_xlfn.COUNTIFS($B$24:B964,B964,$H$24:H964,H964),"")</f>
        <v>1</v>
      </c>
      <c r="P964" s="65"/>
      <c r="Q964" s="66" t="str">
        <f t="shared" si="45"/>
        <v>등록</v>
      </c>
      <c r="R964" s="34" t="s">
        <v>52</v>
      </c>
      <c r="S964" s="30"/>
    </row>
    <row r="965" spans="1:19" ht="17.25" customHeight="1" hidden="1" outlineLevel="1">
      <c r="A965" s="58" t="str">
        <f t="shared" si="43"/>
        <v>1218633520외주2</v>
      </c>
      <c r="B965" s="37">
        <v>1218633520</v>
      </c>
      <c r="C965" s="59" t="s">
        <v>3493</v>
      </c>
      <c r="D965" s="59" t="s">
        <v>3494</v>
      </c>
      <c r="E965" s="59" t="s">
        <v>183</v>
      </c>
      <c r="F965" s="60" t="str">
        <f t="shared" si="44"/>
        <v>외주</v>
      </c>
      <c r="G965" s="61" t="s">
        <v>31</v>
      </c>
      <c r="H965" s="62">
        <v>624</v>
      </c>
      <c r="I965" s="33" t="s">
        <v>3495</v>
      </c>
      <c r="J965" s="33" t="s">
        <v>3496</v>
      </c>
      <c r="K965" s="33" t="s">
        <v>3497</v>
      </c>
      <c r="L965" s="41">
        <v>2</v>
      </c>
      <c r="M965" s="38" t="s">
        <v>34</v>
      </c>
      <c r="N965" s="63">
        <v>2</v>
      </c>
      <c r="O965" s="64">
        <f>IF(B965&gt;0,_xlfn.COUNTIFS($B$24:B965,B965,$H$24:H965,H965),"")</f>
        <v>2</v>
      </c>
      <c r="P965" s="65"/>
      <c r="Q965" s="66" t="str">
        <f t="shared" si="45"/>
        <v>등록</v>
      </c>
      <c r="R965" s="34" t="s">
        <v>52</v>
      </c>
      <c r="S965" s="30"/>
    </row>
    <row r="966" spans="1:19" ht="17.25" customHeight="1" hidden="1" outlineLevel="1">
      <c r="A966" s="58" t="str">
        <f t="shared" si="43"/>
        <v>1228600172외주1</v>
      </c>
      <c r="B966" s="37">
        <v>1228600172</v>
      </c>
      <c r="C966" s="59" t="s">
        <v>3498</v>
      </c>
      <c r="D966" s="59" t="s">
        <v>3499</v>
      </c>
      <c r="E966" s="59" t="s">
        <v>196</v>
      </c>
      <c r="F966" s="60" t="str">
        <f t="shared" si="44"/>
        <v>외주</v>
      </c>
      <c r="G966" s="61" t="s">
        <v>31</v>
      </c>
      <c r="H966" s="62">
        <v>625</v>
      </c>
      <c r="I966" s="33" t="s">
        <v>3500</v>
      </c>
      <c r="J966" s="33" t="s">
        <v>3501</v>
      </c>
      <c r="K966" s="33" t="s">
        <v>3502</v>
      </c>
      <c r="L966" s="41">
        <v>1</v>
      </c>
      <c r="M966" s="38" t="s">
        <v>34</v>
      </c>
      <c r="N966" s="63">
        <v>1</v>
      </c>
      <c r="O966" s="64">
        <f>IF(B966&gt;0,_xlfn.COUNTIFS($B$24:B966,B966,$H$24:H966,H966),"")</f>
        <v>1</v>
      </c>
      <c r="P966" s="65"/>
      <c r="Q966" s="66" t="str">
        <f t="shared" si="45"/>
        <v>등록</v>
      </c>
      <c r="R966" s="34" t="s">
        <v>52</v>
      </c>
      <c r="S966" s="30"/>
    </row>
    <row r="967" spans="1:19" ht="17.25" customHeight="1" hidden="1" outlineLevel="1">
      <c r="A967" s="58" t="str">
        <f t="shared" si="43"/>
        <v>5128112217외주1</v>
      </c>
      <c r="B967" s="37">
        <v>5128112217</v>
      </c>
      <c r="C967" s="59" t="s">
        <v>3503</v>
      </c>
      <c r="D967" s="59" t="s">
        <v>3504</v>
      </c>
      <c r="E967" s="59" t="s">
        <v>196</v>
      </c>
      <c r="F967" s="60" t="str">
        <f t="shared" si="44"/>
        <v>외주</v>
      </c>
      <c r="G967" s="61" t="s">
        <v>31</v>
      </c>
      <c r="H967" s="62">
        <v>626</v>
      </c>
      <c r="I967" s="33" t="s">
        <v>3505</v>
      </c>
      <c r="J967" s="33" t="s">
        <v>3506</v>
      </c>
      <c r="K967" s="33" t="s">
        <v>3507</v>
      </c>
      <c r="L967" s="41">
        <v>1</v>
      </c>
      <c r="M967" s="38" t="s">
        <v>34</v>
      </c>
      <c r="N967" s="63">
        <v>1</v>
      </c>
      <c r="O967" s="64">
        <f>IF(B967&gt;0,_xlfn.COUNTIFS($B$24:B967,B967,$H$24:H967,H967),"")</f>
        <v>1</v>
      </c>
      <c r="P967" s="65"/>
      <c r="Q967" s="66" t="str">
        <f t="shared" si="45"/>
        <v>등록</v>
      </c>
      <c r="R967" s="34" t="s">
        <v>52</v>
      </c>
      <c r="S967" s="30"/>
    </row>
    <row r="968" spans="1:19" ht="17.25" customHeight="1" hidden="1" outlineLevel="1">
      <c r="A968" s="58" t="str">
        <f t="shared" si="43"/>
        <v>1098603031외주1</v>
      </c>
      <c r="B968" s="37">
        <v>1098603031</v>
      </c>
      <c r="C968" s="59" t="s">
        <v>3508</v>
      </c>
      <c r="D968" s="59" t="s">
        <v>3509</v>
      </c>
      <c r="E968" s="59" t="s">
        <v>91</v>
      </c>
      <c r="F968" s="60" t="str">
        <f t="shared" si="44"/>
        <v>외주</v>
      </c>
      <c r="G968" s="61" t="s">
        <v>31</v>
      </c>
      <c r="H968" s="62">
        <v>627</v>
      </c>
      <c r="I968" s="33" t="s">
        <v>3510</v>
      </c>
      <c r="J968" s="33" t="s">
        <v>3511</v>
      </c>
      <c r="K968" s="33" t="s">
        <v>3512</v>
      </c>
      <c r="L968" s="41">
        <v>1</v>
      </c>
      <c r="M968" s="38" t="s">
        <v>34</v>
      </c>
      <c r="N968" s="63">
        <v>1</v>
      </c>
      <c r="O968" s="64">
        <f>IF(B968&gt;0,_xlfn.COUNTIFS($B$24:B968,B968,$H$24:H968,H968),"")</f>
        <v>1</v>
      </c>
      <c r="P968" s="65"/>
      <c r="Q968" s="66" t="str">
        <f t="shared" si="45"/>
        <v>등록</v>
      </c>
      <c r="R968" s="34" t="s">
        <v>36</v>
      </c>
      <c r="S968" s="30"/>
    </row>
    <row r="969" spans="1:19" ht="17.25" customHeight="1" hidden="1" outlineLevel="1">
      <c r="A969" s="58" t="str">
        <f t="shared" si="43"/>
        <v>1288139063외주1</v>
      </c>
      <c r="B969" s="37">
        <v>1288139063</v>
      </c>
      <c r="C969" s="59" t="s">
        <v>855</v>
      </c>
      <c r="D969" s="59" t="s">
        <v>856</v>
      </c>
      <c r="E969" s="59" t="s">
        <v>257</v>
      </c>
      <c r="F969" s="60" t="str">
        <f t="shared" si="44"/>
        <v>외주</v>
      </c>
      <c r="G969" s="61" t="s">
        <v>31</v>
      </c>
      <c r="H969" s="62">
        <v>628</v>
      </c>
      <c r="I969" s="33" t="s">
        <v>857</v>
      </c>
      <c r="J969" s="33" t="s">
        <v>858</v>
      </c>
      <c r="K969" s="33" t="s">
        <v>859</v>
      </c>
      <c r="L969" s="41">
        <v>1</v>
      </c>
      <c r="M969" s="38" t="s">
        <v>34</v>
      </c>
      <c r="N969" s="63">
        <v>1</v>
      </c>
      <c r="O969" s="64">
        <f>IF(B969&gt;0,_xlfn.COUNTIFS($B$24:B969,B969,$H$24:H969,H969),"")</f>
        <v>1</v>
      </c>
      <c r="P969" s="65"/>
      <c r="Q969" s="66" t="str">
        <f t="shared" si="45"/>
        <v>등록</v>
      </c>
      <c r="R969" s="34" t="s">
        <v>52</v>
      </c>
      <c r="S969" s="30"/>
    </row>
    <row r="970" spans="1:19" ht="17.25" customHeight="1" hidden="1" outlineLevel="1">
      <c r="A970" s="58" t="str">
        <f t="shared" si="43"/>
        <v>5148122050외주1</v>
      </c>
      <c r="B970" s="37">
        <v>5148122050</v>
      </c>
      <c r="C970" s="59" t="s">
        <v>713</v>
      </c>
      <c r="D970" s="59" t="s">
        <v>714</v>
      </c>
      <c r="E970" s="59" t="s">
        <v>30</v>
      </c>
      <c r="F970" s="60" t="str">
        <f t="shared" si="44"/>
        <v>외주</v>
      </c>
      <c r="G970" s="61" t="s">
        <v>31</v>
      </c>
      <c r="H970" s="62">
        <v>629</v>
      </c>
      <c r="I970" s="33" t="s">
        <v>715</v>
      </c>
      <c r="J970" s="33" t="s">
        <v>716</v>
      </c>
      <c r="K970" s="33" t="s">
        <v>3513</v>
      </c>
      <c r="L970" s="41">
        <v>1</v>
      </c>
      <c r="M970" s="38" t="s">
        <v>34</v>
      </c>
      <c r="N970" s="63">
        <v>1</v>
      </c>
      <c r="O970" s="64">
        <f>IF(B970&gt;0,_xlfn.COUNTIFS($B$24:B970,B970,$H$24:H970,H970),"")</f>
        <v>1</v>
      </c>
      <c r="P970" s="65"/>
      <c r="Q970" s="66" t="str">
        <f t="shared" si="45"/>
        <v>등록</v>
      </c>
      <c r="R970" s="34" t="s">
        <v>52</v>
      </c>
      <c r="S970" s="30"/>
    </row>
    <row r="971" spans="1:19" ht="17.25" customHeight="1" hidden="1" outlineLevel="1">
      <c r="A971" s="58" t="str">
        <f t="shared" si="43"/>
        <v>5088125746외주1</v>
      </c>
      <c r="B971" s="37">
        <v>5088125746</v>
      </c>
      <c r="C971" s="59" t="s">
        <v>1067</v>
      </c>
      <c r="D971" s="59" t="s">
        <v>1068</v>
      </c>
      <c r="E971" s="59" t="s">
        <v>94</v>
      </c>
      <c r="F971" s="60" t="str">
        <f t="shared" si="44"/>
        <v>외주</v>
      </c>
      <c r="G971" s="61" t="s">
        <v>31</v>
      </c>
      <c r="H971" s="62">
        <v>630</v>
      </c>
      <c r="I971" s="33" t="s">
        <v>1069</v>
      </c>
      <c r="J971" s="33" t="s">
        <v>1070</v>
      </c>
      <c r="K971" s="33" t="s">
        <v>1071</v>
      </c>
      <c r="L971" s="41">
        <v>1</v>
      </c>
      <c r="M971" s="38" t="s">
        <v>34</v>
      </c>
      <c r="N971" s="63">
        <v>1</v>
      </c>
      <c r="O971" s="64">
        <f>IF(B971&gt;0,_xlfn.COUNTIFS($B$24:B971,B971,$H$24:H971,H971),"")</f>
        <v>1</v>
      </c>
      <c r="P971" s="65"/>
      <c r="Q971" s="66" t="str">
        <f t="shared" si="45"/>
        <v>등록</v>
      </c>
      <c r="R971" s="34" t="s">
        <v>52</v>
      </c>
      <c r="S971" s="30"/>
    </row>
    <row r="972" spans="1:19" ht="17.25" customHeight="1" hidden="1" outlineLevel="1">
      <c r="A972" s="58" t="str">
        <f t="shared" si="43"/>
        <v>1418134362외주1</v>
      </c>
      <c r="B972" s="37">
        <v>1418134362</v>
      </c>
      <c r="C972" s="59" t="s">
        <v>46</v>
      </c>
      <c r="D972" s="59" t="s">
        <v>47</v>
      </c>
      <c r="E972" s="59" t="s">
        <v>48</v>
      </c>
      <c r="F972" s="60" t="str">
        <f t="shared" si="44"/>
        <v>외주</v>
      </c>
      <c r="G972" s="61" t="s">
        <v>31</v>
      </c>
      <c r="H972" s="62">
        <v>631</v>
      </c>
      <c r="I972" s="33" t="s">
        <v>49</v>
      </c>
      <c r="J972" s="33" t="s">
        <v>50</v>
      </c>
      <c r="K972" s="33" t="s">
        <v>51</v>
      </c>
      <c r="L972" s="41">
        <v>1</v>
      </c>
      <c r="M972" s="38" t="s">
        <v>34</v>
      </c>
      <c r="N972" s="63">
        <v>1</v>
      </c>
      <c r="O972" s="64">
        <f>IF(B972&gt;0,_xlfn.COUNTIFS($B$24:B972,B972,$H$24:H972,H972),"")</f>
        <v>1</v>
      </c>
      <c r="P972" s="65"/>
      <c r="Q972" s="66" t="str">
        <f t="shared" si="45"/>
        <v>등록</v>
      </c>
      <c r="R972" s="34" t="s">
        <v>52</v>
      </c>
      <c r="S972" s="30"/>
    </row>
    <row r="973" spans="1:19" ht="17.25" customHeight="1" hidden="1" outlineLevel="1">
      <c r="A973" s="58" t="str">
        <f t="shared" si="43"/>
        <v>1328141646외주1</v>
      </c>
      <c r="B973" s="37">
        <v>1328141646</v>
      </c>
      <c r="C973" s="59" t="s">
        <v>1211</v>
      </c>
      <c r="D973" s="59" t="s">
        <v>1370</v>
      </c>
      <c r="E973" s="59" t="s">
        <v>70</v>
      </c>
      <c r="F973" s="60" t="str">
        <f t="shared" si="44"/>
        <v>외주</v>
      </c>
      <c r="G973" s="61" t="s">
        <v>31</v>
      </c>
      <c r="H973" s="62">
        <v>632</v>
      </c>
      <c r="I973" s="33" t="s">
        <v>1585</v>
      </c>
      <c r="J973" s="33" t="s">
        <v>1586</v>
      </c>
      <c r="K973" s="33" t="s">
        <v>1836</v>
      </c>
      <c r="L973" s="41">
        <v>1</v>
      </c>
      <c r="M973" s="38" t="s">
        <v>34</v>
      </c>
      <c r="N973" s="63">
        <v>1</v>
      </c>
      <c r="O973" s="64">
        <f>IF(B973&gt;0,_xlfn.COUNTIFS($B$24:B973,B973,$H$24:H973,H973),"")</f>
        <v>1</v>
      </c>
      <c r="P973" s="65"/>
      <c r="Q973" s="66" t="str">
        <f t="shared" si="45"/>
        <v>등록</v>
      </c>
      <c r="R973" s="34" t="s">
        <v>52</v>
      </c>
      <c r="S973" s="30"/>
    </row>
    <row r="974" spans="1:19" ht="17.25" customHeight="1" hidden="1" outlineLevel="1">
      <c r="A974" s="58" t="str">
        <f t="shared" si="43"/>
        <v>6218175423외주1</v>
      </c>
      <c r="B974" s="37">
        <v>6218175423</v>
      </c>
      <c r="C974" s="59" t="s">
        <v>1239</v>
      </c>
      <c r="D974" s="59" t="s">
        <v>1403</v>
      </c>
      <c r="E974" s="59" t="s">
        <v>174</v>
      </c>
      <c r="F974" s="60" t="str">
        <f t="shared" si="44"/>
        <v>외주</v>
      </c>
      <c r="G974" s="61" t="s">
        <v>31</v>
      </c>
      <c r="H974" s="62">
        <v>633</v>
      </c>
      <c r="I974" s="33" t="s">
        <v>1649</v>
      </c>
      <c r="J974" s="33" t="s">
        <v>3514</v>
      </c>
      <c r="K974" s="33" t="s">
        <v>3515</v>
      </c>
      <c r="L974" s="41">
        <v>1</v>
      </c>
      <c r="M974" s="38" t="s">
        <v>34</v>
      </c>
      <c r="N974" s="63">
        <v>1</v>
      </c>
      <c r="O974" s="64">
        <f>IF(B974&gt;0,_xlfn.COUNTIFS($B$24:B974,B974,$H$24:H974,H974),"")</f>
        <v>1</v>
      </c>
      <c r="P974" s="65"/>
      <c r="Q974" s="66" t="str">
        <f t="shared" si="45"/>
        <v>등록</v>
      </c>
      <c r="R974" s="34" t="s">
        <v>52</v>
      </c>
      <c r="S974" s="30"/>
    </row>
    <row r="975" spans="1:19" ht="17.25" customHeight="1" hidden="1" outlineLevel="1">
      <c r="A975" s="58" t="str">
        <f t="shared" si="43"/>
        <v>4128112353외주1</v>
      </c>
      <c r="B975" s="37">
        <v>4128112353</v>
      </c>
      <c r="C975" s="59" t="s">
        <v>3516</v>
      </c>
      <c r="D975" s="59" t="s">
        <v>3517</v>
      </c>
      <c r="E975" s="59" t="s">
        <v>196</v>
      </c>
      <c r="F975" s="60" t="str">
        <f t="shared" si="44"/>
        <v>외주</v>
      </c>
      <c r="G975" s="61" t="s">
        <v>31</v>
      </c>
      <c r="H975" s="62">
        <v>634</v>
      </c>
      <c r="I975" s="33" t="s">
        <v>3518</v>
      </c>
      <c r="J975" s="33" t="s">
        <v>3519</v>
      </c>
      <c r="K975" s="33" t="s">
        <v>3520</v>
      </c>
      <c r="L975" s="41">
        <v>1</v>
      </c>
      <c r="M975" s="38" t="s">
        <v>34</v>
      </c>
      <c r="N975" s="63">
        <v>1</v>
      </c>
      <c r="O975" s="64">
        <f>IF(B975&gt;0,_xlfn.COUNTIFS($B$24:B975,B975,$H$24:H975,H975),"")</f>
        <v>1</v>
      </c>
      <c r="P975" s="65"/>
      <c r="Q975" s="66" t="str">
        <f t="shared" si="45"/>
        <v>등록</v>
      </c>
      <c r="R975" s="34" t="s">
        <v>52</v>
      </c>
      <c r="S975" s="30"/>
    </row>
    <row r="976" spans="1:19" ht="17.25" customHeight="1" hidden="1" outlineLevel="1">
      <c r="A976" s="58" t="str">
        <f t="shared" si="43"/>
        <v>4108687358외주1</v>
      </c>
      <c r="B976" s="37">
        <v>4108687358</v>
      </c>
      <c r="C976" s="59" t="s">
        <v>3521</v>
      </c>
      <c r="D976" s="59" t="s">
        <v>3522</v>
      </c>
      <c r="E976" s="59" t="s">
        <v>196</v>
      </c>
      <c r="F976" s="60" t="str">
        <f t="shared" si="44"/>
        <v>외주</v>
      </c>
      <c r="G976" s="61" t="s">
        <v>31</v>
      </c>
      <c r="H976" s="62">
        <v>635</v>
      </c>
      <c r="I976" s="33" t="s">
        <v>3523</v>
      </c>
      <c r="J976" s="33" t="s">
        <v>3524</v>
      </c>
      <c r="K976" s="33" t="s">
        <v>3525</v>
      </c>
      <c r="L976" s="41">
        <v>1</v>
      </c>
      <c r="M976" s="38" t="s">
        <v>34</v>
      </c>
      <c r="N976" s="63">
        <v>1</v>
      </c>
      <c r="O976" s="64">
        <f>IF(B976&gt;0,_xlfn.COUNTIFS($B$24:B976,B976,$H$24:H976,H976),"")</f>
        <v>1</v>
      </c>
      <c r="P976" s="65"/>
      <c r="Q976" s="66" t="str">
        <f t="shared" si="45"/>
        <v>등록</v>
      </c>
      <c r="R976" s="34" t="s">
        <v>52</v>
      </c>
      <c r="S976" s="30"/>
    </row>
    <row r="977" spans="1:19" ht="17.25" customHeight="1" hidden="1" outlineLevel="1">
      <c r="A977" s="58" t="str">
        <f t="shared" si="43"/>
        <v>1358151143외주1</v>
      </c>
      <c r="B977" s="37">
        <v>1358151143</v>
      </c>
      <c r="C977" s="59" t="s">
        <v>3526</v>
      </c>
      <c r="D977" s="59" t="s">
        <v>3527</v>
      </c>
      <c r="E977" s="59" t="s">
        <v>198</v>
      </c>
      <c r="F977" s="60" t="str">
        <f t="shared" si="44"/>
        <v>외주</v>
      </c>
      <c r="G977" s="61" t="s">
        <v>44</v>
      </c>
      <c r="H977" s="62">
        <v>636</v>
      </c>
      <c r="I977" s="33" t="s">
        <v>3528</v>
      </c>
      <c r="J977" s="33" t="s">
        <v>3529</v>
      </c>
      <c r="K977" s="33" t="s">
        <v>3530</v>
      </c>
      <c r="L977" s="41">
        <v>1</v>
      </c>
      <c r="M977" s="38" t="s">
        <v>34</v>
      </c>
      <c r="N977" s="63">
        <v>1</v>
      </c>
      <c r="O977" s="64">
        <f>IF(B977&gt;0,_xlfn.COUNTIFS($B$24:B977,B977,$H$24:H977,H977),"")</f>
        <v>1</v>
      </c>
      <c r="P977" s="65"/>
      <c r="Q977" s="66" t="str">
        <f t="shared" si="45"/>
        <v>탈락</v>
      </c>
      <c r="R977" s="34" t="s">
        <v>45</v>
      </c>
      <c r="S977" s="30"/>
    </row>
    <row r="978" spans="1:19" ht="17.25" customHeight="1" hidden="1" outlineLevel="1">
      <c r="A978" s="58" t="str">
        <f t="shared" si="43"/>
        <v>2048159039외주1</v>
      </c>
      <c r="B978" s="37">
        <v>2048159039</v>
      </c>
      <c r="C978" s="59" t="s">
        <v>3531</v>
      </c>
      <c r="D978" s="59" t="s">
        <v>3532</v>
      </c>
      <c r="E978" s="59" t="s">
        <v>237</v>
      </c>
      <c r="F978" s="60" t="str">
        <f t="shared" si="44"/>
        <v>외주</v>
      </c>
      <c r="G978" s="61" t="s">
        <v>31</v>
      </c>
      <c r="H978" s="62">
        <v>637</v>
      </c>
      <c r="I978" s="33" t="s">
        <v>3533</v>
      </c>
      <c r="J978" s="33" t="s">
        <v>3534</v>
      </c>
      <c r="K978" s="33" t="s">
        <v>3535</v>
      </c>
      <c r="L978" s="41">
        <v>1</v>
      </c>
      <c r="M978" s="38" t="s">
        <v>34</v>
      </c>
      <c r="N978" s="63">
        <v>1</v>
      </c>
      <c r="O978" s="64">
        <f>IF(B978&gt;0,_xlfn.COUNTIFS($B$24:B978,B978,$H$24:H978,H978),"")</f>
        <v>1</v>
      </c>
      <c r="P978" s="65"/>
      <c r="Q978" s="66" t="str">
        <f t="shared" si="45"/>
        <v>등록</v>
      </c>
      <c r="R978" s="34" t="s">
        <v>52</v>
      </c>
      <c r="S978" s="30"/>
    </row>
    <row r="979" spans="1:19" ht="17.25" customHeight="1" hidden="1" outlineLevel="1">
      <c r="A979" s="58" t="str">
        <f t="shared" si="43"/>
        <v>1068151257외주1</v>
      </c>
      <c r="B979" s="37">
        <v>1068151257</v>
      </c>
      <c r="C979" s="59" t="s">
        <v>3536</v>
      </c>
      <c r="D979" s="59" t="s">
        <v>3537</v>
      </c>
      <c r="E979" s="59" t="s">
        <v>196</v>
      </c>
      <c r="F979" s="60" t="str">
        <f t="shared" si="44"/>
        <v>외주</v>
      </c>
      <c r="G979" s="61" t="s">
        <v>31</v>
      </c>
      <c r="H979" s="62">
        <v>638</v>
      </c>
      <c r="I979" s="33" t="s">
        <v>3538</v>
      </c>
      <c r="J979" s="33" t="s">
        <v>3539</v>
      </c>
      <c r="K979" s="33" t="s">
        <v>3540</v>
      </c>
      <c r="L979" s="41">
        <v>1</v>
      </c>
      <c r="M979" s="38" t="s">
        <v>34</v>
      </c>
      <c r="N979" s="63">
        <v>1</v>
      </c>
      <c r="O979" s="64">
        <f>IF(B979&gt;0,_xlfn.COUNTIFS($B$24:B979,B979,$H$24:H979,H979),"")</f>
        <v>1</v>
      </c>
      <c r="P979" s="65"/>
      <c r="Q979" s="66" t="str">
        <f t="shared" si="45"/>
        <v>등록</v>
      </c>
      <c r="R979" s="34" t="s">
        <v>52</v>
      </c>
      <c r="S979" s="30"/>
    </row>
    <row r="980" spans="1:19" ht="17.25" customHeight="1" hidden="1" outlineLevel="1">
      <c r="A980" s="58" t="str">
        <f t="shared" si="43"/>
        <v>1148685277외주1</v>
      </c>
      <c r="B980" s="37">
        <v>1148685277</v>
      </c>
      <c r="C980" s="59" t="s">
        <v>1234</v>
      </c>
      <c r="D980" s="59" t="s">
        <v>1397</v>
      </c>
      <c r="E980" s="59" t="s">
        <v>94</v>
      </c>
      <c r="F980" s="60" t="str">
        <f t="shared" si="44"/>
        <v>외주</v>
      </c>
      <c r="G980" s="61" t="s">
        <v>44</v>
      </c>
      <c r="H980" s="62">
        <v>639</v>
      </c>
      <c r="I980" s="33" t="s">
        <v>1638</v>
      </c>
      <c r="J980" s="33" t="s">
        <v>1639</v>
      </c>
      <c r="K980" s="33" t="s">
        <v>3541</v>
      </c>
      <c r="L980" s="41">
        <v>1</v>
      </c>
      <c r="M980" s="38" t="s">
        <v>34</v>
      </c>
      <c r="N980" s="63">
        <v>1</v>
      </c>
      <c r="O980" s="64">
        <f>IF(B980&gt;0,_xlfn.COUNTIFS($B$24:B980,B980,$H$24:H980,H980),"")</f>
        <v>1</v>
      </c>
      <c r="P980" s="65"/>
      <c r="Q980" s="66" t="str">
        <f t="shared" si="45"/>
        <v>탈락</v>
      </c>
      <c r="R980" s="34" t="s">
        <v>45</v>
      </c>
      <c r="S980" s="30"/>
    </row>
    <row r="981" spans="1:19" ht="17.25" customHeight="1" hidden="1" outlineLevel="1">
      <c r="A981" s="58" t="str">
        <f t="shared" si="43"/>
        <v>1098114926외주1</v>
      </c>
      <c r="B981" s="37">
        <v>1098114926</v>
      </c>
      <c r="C981" s="59" t="s">
        <v>128</v>
      </c>
      <c r="D981" s="59" t="s">
        <v>129</v>
      </c>
      <c r="E981" s="59" t="s">
        <v>74</v>
      </c>
      <c r="F981" s="60" t="str">
        <f t="shared" si="44"/>
        <v>외주</v>
      </c>
      <c r="G981" s="61" t="s">
        <v>31</v>
      </c>
      <c r="H981" s="62">
        <v>640</v>
      </c>
      <c r="I981" s="33" t="s">
        <v>131</v>
      </c>
      <c r="J981" s="33" t="s">
        <v>132</v>
      </c>
      <c r="K981" s="33" t="s">
        <v>133</v>
      </c>
      <c r="L981" s="41">
        <v>1</v>
      </c>
      <c r="M981" s="38" t="s">
        <v>34</v>
      </c>
      <c r="N981" s="63">
        <v>1</v>
      </c>
      <c r="O981" s="64">
        <f>IF(B981&gt;0,_xlfn.COUNTIFS($B$24:B981,B981,$H$24:H981,H981),"")</f>
        <v>1</v>
      </c>
      <c r="P981" s="65"/>
      <c r="Q981" s="66" t="str">
        <f t="shared" si="45"/>
        <v>등록</v>
      </c>
      <c r="R981" s="34" t="s">
        <v>52</v>
      </c>
      <c r="S981" s="30"/>
    </row>
    <row r="982" spans="1:19" ht="17.25" customHeight="1" hidden="1" outlineLevel="1">
      <c r="A982" s="58" t="str">
        <f t="shared" si="43"/>
        <v>1168163968외주1</v>
      </c>
      <c r="B982" s="37">
        <v>1168163968</v>
      </c>
      <c r="C982" s="59" t="s">
        <v>1266</v>
      </c>
      <c r="D982" s="59" t="s">
        <v>1431</v>
      </c>
      <c r="E982" s="59" t="s">
        <v>80</v>
      </c>
      <c r="F982" s="60" t="str">
        <f t="shared" si="44"/>
        <v>외주</v>
      </c>
      <c r="G982" s="61" t="s">
        <v>31</v>
      </c>
      <c r="H982" s="62">
        <v>641</v>
      </c>
      <c r="I982" s="33" t="s">
        <v>1705</v>
      </c>
      <c r="J982" s="33" t="s">
        <v>1706</v>
      </c>
      <c r="K982" s="33" t="s">
        <v>3542</v>
      </c>
      <c r="L982" s="41">
        <v>1</v>
      </c>
      <c r="M982" s="38" t="s">
        <v>34</v>
      </c>
      <c r="N982" s="63">
        <v>1</v>
      </c>
      <c r="O982" s="64">
        <f>IF(B982&gt;0,_xlfn.COUNTIFS($B$24:B982,B982,$H$24:H982,H982),"")</f>
        <v>1</v>
      </c>
      <c r="P982" s="65"/>
      <c r="Q982" s="66" t="str">
        <f t="shared" si="45"/>
        <v>등록</v>
      </c>
      <c r="R982" s="34" t="s">
        <v>52</v>
      </c>
      <c r="S982" s="30"/>
    </row>
    <row r="983" spans="1:19" ht="17.25" customHeight="1" hidden="1" outlineLevel="1">
      <c r="A983" s="58" t="str">
        <f t="shared" si="43"/>
        <v>4098147384외주1</v>
      </c>
      <c r="B983" s="37">
        <v>4098147384</v>
      </c>
      <c r="C983" s="59" t="s">
        <v>3543</v>
      </c>
      <c r="D983" s="59" t="s">
        <v>3544</v>
      </c>
      <c r="E983" s="59" t="s">
        <v>130</v>
      </c>
      <c r="F983" s="60" t="str">
        <f t="shared" si="44"/>
        <v>외주</v>
      </c>
      <c r="G983" s="61" t="s">
        <v>31</v>
      </c>
      <c r="H983" s="62">
        <v>642</v>
      </c>
      <c r="I983" s="33" t="s">
        <v>3545</v>
      </c>
      <c r="J983" s="33" t="s">
        <v>3546</v>
      </c>
      <c r="K983" s="33" t="s">
        <v>3547</v>
      </c>
      <c r="L983" s="41">
        <v>1</v>
      </c>
      <c r="M983" s="38" t="s">
        <v>34</v>
      </c>
      <c r="N983" s="63">
        <v>1</v>
      </c>
      <c r="O983" s="64">
        <f>IF(B983&gt;0,_xlfn.COUNTIFS($B$24:B983,B983,$H$24:H983,H983),"")</f>
        <v>1</v>
      </c>
      <c r="P983" s="65"/>
      <c r="Q983" s="66" t="str">
        <f t="shared" si="45"/>
        <v>등록</v>
      </c>
      <c r="R983" s="34" t="s">
        <v>52</v>
      </c>
      <c r="S983" s="30"/>
    </row>
    <row r="984" spans="1:19" ht="17.25" customHeight="1" hidden="1" outlineLevel="1">
      <c r="A984" s="58" t="str">
        <f t="shared" si="43"/>
        <v>1418110735외주1</v>
      </c>
      <c r="B984" s="37">
        <v>1418110735</v>
      </c>
      <c r="C984" s="59" t="s">
        <v>410</v>
      </c>
      <c r="D984" s="59" t="s">
        <v>411</v>
      </c>
      <c r="E984" s="59" t="s">
        <v>117</v>
      </c>
      <c r="F984" s="60" t="str">
        <f t="shared" si="44"/>
        <v>외주</v>
      </c>
      <c r="G984" s="61" t="s">
        <v>31</v>
      </c>
      <c r="H984" s="62">
        <v>643</v>
      </c>
      <c r="I984" s="33" t="s">
        <v>412</v>
      </c>
      <c r="J984" s="33" t="s">
        <v>413</v>
      </c>
      <c r="K984" s="33" t="s">
        <v>414</v>
      </c>
      <c r="L984" s="41">
        <v>1</v>
      </c>
      <c r="M984" s="38" t="s">
        <v>34</v>
      </c>
      <c r="N984" s="63">
        <v>1</v>
      </c>
      <c r="O984" s="64">
        <f>IF(B984&gt;0,_xlfn.COUNTIFS($B$24:B984,B984,$H$24:H984,H984),"")</f>
        <v>1</v>
      </c>
      <c r="P984" s="65"/>
      <c r="Q984" s="66" t="str">
        <f t="shared" si="45"/>
        <v>등록</v>
      </c>
      <c r="R984" s="34" t="s">
        <v>52</v>
      </c>
      <c r="S984" s="30"/>
    </row>
    <row r="985" spans="1:19" ht="17.25" customHeight="1" hidden="1" outlineLevel="1">
      <c r="A985" s="58" t="str">
        <f aca="true" t="shared" si="46" ref="A985:A1047">B985&amp;F985&amp;N985</f>
        <v>1288111269외주1</v>
      </c>
      <c r="B985" s="37">
        <v>1288111269</v>
      </c>
      <c r="C985" s="59" t="s">
        <v>3548</v>
      </c>
      <c r="D985" s="59" t="s">
        <v>3549</v>
      </c>
      <c r="E985" s="59" t="s">
        <v>94</v>
      </c>
      <c r="F985" s="60" t="str">
        <f aca="true" t="shared" si="47" ref="F985:F1047">IF(M985="S","외주","자재")</f>
        <v>외주</v>
      </c>
      <c r="G985" s="61" t="s">
        <v>31</v>
      </c>
      <c r="H985" s="62">
        <v>644</v>
      </c>
      <c r="I985" s="33" t="s">
        <v>3550</v>
      </c>
      <c r="J985" s="33" t="s">
        <v>3551</v>
      </c>
      <c r="K985" s="33" t="s">
        <v>3552</v>
      </c>
      <c r="L985" s="41">
        <v>1</v>
      </c>
      <c r="M985" s="38" t="s">
        <v>34</v>
      </c>
      <c r="N985" s="63">
        <v>1</v>
      </c>
      <c r="O985" s="64">
        <f>IF(B985&gt;0,_xlfn.COUNTIFS($B$24:B985,B985,$H$24:H985,H985),"")</f>
        <v>1</v>
      </c>
      <c r="P985" s="65"/>
      <c r="Q985" s="66" t="str">
        <f aca="true" t="shared" si="48" ref="Q985:Q1047">IF(R985="3 탈락","탈락","등록")</f>
        <v>등록</v>
      </c>
      <c r="R985" s="34" t="s">
        <v>52</v>
      </c>
      <c r="S985" s="30"/>
    </row>
    <row r="986" spans="1:19" ht="17.25" customHeight="1" hidden="1" outlineLevel="1">
      <c r="A986" s="58" t="str">
        <f t="shared" si="46"/>
        <v>1058178082외주1</v>
      </c>
      <c r="B986" s="37">
        <v>1058178082</v>
      </c>
      <c r="C986" s="59" t="s">
        <v>914</v>
      </c>
      <c r="D986" s="59" t="s">
        <v>915</v>
      </c>
      <c r="E986" s="59" t="s">
        <v>67</v>
      </c>
      <c r="F986" s="60" t="str">
        <f t="shared" si="47"/>
        <v>외주</v>
      </c>
      <c r="G986" s="61" t="s">
        <v>44</v>
      </c>
      <c r="H986" s="62">
        <v>645</v>
      </c>
      <c r="I986" s="33" t="s">
        <v>916</v>
      </c>
      <c r="J986" s="33" t="s">
        <v>917</v>
      </c>
      <c r="K986" s="33" t="s">
        <v>3553</v>
      </c>
      <c r="L986" s="41">
        <v>1</v>
      </c>
      <c r="M986" s="38" t="s">
        <v>34</v>
      </c>
      <c r="N986" s="63">
        <v>1</v>
      </c>
      <c r="O986" s="64">
        <f>IF(B986&gt;0,_xlfn.COUNTIFS($B$24:B986,B986,$H$24:H986,H986),"")</f>
        <v>1</v>
      </c>
      <c r="P986" s="65"/>
      <c r="Q986" s="66" t="str">
        <f t="shared" si="48"/>
        <v>탈락</v>
      </c>
      <c r="R986" s="34" t="s">
        <v>45</v>
      </c>
      <c r="S986" s="30"/>
    </row>
    <row r="987" spans="1:19" ht="17.25" customHeight="1" hidden="1" outlineLevel="1">
      <c r="A987" s="58" t="str">
        <f t="shared" si="46"/>
        <v>1378604388외주1</v>
      </c>
      <c r="B987" s="37">
        <v>1378604388</v>
      </c>
      <c r="C987" s="59" t="s">
        <v>3554</v>
      </c>
      <c r="D987" s="59" t="s">
        <v>3555</v>
      </c>
      <c r="E987" s="59" t="s">
        <v>67</v>
      </c>
      <c r="F987" s="60" t="str">
        <f t="shared" si="47"/>
        <v>외주</v>
      </c>
      <c r="G987" s="61" t="s">
        <v>31</v>
      </c>
      <c r="H987" s="62">
        <v>646</v>
      </c>
      <c r="I987" s="33" t="s">
        <v>3556</v>
      </c>
      <c r="J987" s="33" t="s">
        <v>3557</v>
      </c>
      <c r="K987" s="33" t="s">
        <v>3558</v>
      </c>
      <c r="L987" s="41">
        <v>1</v>
      </c>
      <c r="M987" s="38" t="s">
        <v>34</v>
      </c>
      <c r="N987" s="63">
        <v>1</v>
      </c>
      <c r="O987" s="64">
        <f>IF(B987&gt;0,_xlfn.COUNTIFS($B$24:B987,B987,$H$24:H987,H987),"")</f>
        <v>1</v>
      </c>
      <c r="P987" s="65"/>
      <c r="Q987" s="66" t="str">
        <f t="shared" si="48"/>
        <v>등록</v>
      </c>
      <c r="R987" s="34" t="s">
        <v>36</v>
      </c>
      <c r="S987" s="30"/>
    </row>
    <row r="988" spans="1:19" ht="17.25" customHeight="1" hidden="1" outlineLevel="1">
      <c r="A988" s="58" t="str">
        <f t="shared" si="46"/>
        <v>2118125686외주1</v>
      </c>
      <c r="B988" s="37">
        <v>2118125686</v>
      </c>
      <c r="C988" s="59" t="s">
        <v>3559</v>
      </c>
      <c r="D988" s="59" t="s">
        <v>3560</v>
      </c>
      <c r="E988" s="59" t="s">
        <v>210</v>
      </c>
      <c r="F988" s="60" t="str">
        <f t="shared" si="47"/>
        <v>외주</v>
      </c>
      <c r="G988" s="61" t="s">
        <v>31</v>
      </c>
      <c r="H988" s="62">
        <v>647</v>
      </c>
      <c r="I988" s="33" t="s">
        <v>3561</v>
      </c>
      <c r="J988" s="33" t="s">
        <v>3562</v>
      </c>
      <c r="K988" s="33" t="s">
        <v>3563</v>
      </c>
      <c r="L988" s="41">
        <v>1</v>
      </c>
      <c r="M988" s="38" t="s">
        <v>34</v>
      </c>
      <c r="N988" s="63">
        <v>1</v>
      </c>
      <c r="O988" s="64">
        <f>IF(B988&gt;0,_xlfn.COUNTIFS($B$24:B988,B988,$H$24:H988,H988),"")</f>
        <v>1</v>
      </c>
      <c r="P988" s="65"/>
      <c r="Q988" s="66" t="str">
        <f t="shared" si="48"/>
        <v>등록</v>
      </c>
      <c r="R988" s="34" t="s">
        <v>36</v>
      </c>
      <c r="S988" s="30"/>
    </row>
    <row r="989" spans="1:19" ht="17.25" customHeight="1" hidden="1" outlineLevel="1">
      <c r="A989" s="58" t="str">
        <f t="shared" si="46"/>
        <v>1058147352외주1</v>
      </c>
      <c r="B989" s="37">
        <v>1058147352</v>
      </c>
      <c r="C989" s="59" t="s">
        <v>1177</v>
      </c>
      <c r="D989" s="59" t="s">
        <v>3564</v>
      </c>
      <c r="E989" s="59" t="s">
        <v>94</v>
      </c>
      <c r="F989" s="60" t="str">
        <f t="shared" si="47"/>
        <v>외주</v>
      </c>
      <c r="G989" s="61" t="s">
        <v>31</v>
      </c>
      <c r="H989" s="62">
        <v>648</v>
      </c>
      <c r="I989" s="33" t="s">
        <v>1514</v>
      </c>
      <c r="J989" s="33" t="s">
        <v>1515</v>
      </c>
      <c r="K989" s="33" t="s">
        <v>3565</v>
      </c>
      <c r="L989" s="41">
        <v>1</v>
      </c>
      <c r="M989" s="38" t="s">
        <v>34</v>
      </c>
      <c r="N989" s="63">
        <v>1</v>
      </c>
      <c r="O989" s="64">
        <f>IF(B989&gt;0,_xlfn.COUNTIFS($B$24:B989,B989,$H$24:H989,H989),"")</f>
        <v>1</v>
      </c>
      <c r="P989" s="65"/>
      <c r="Q989" s="66" t="str">
        <f t="shared" si="48"/>
        <v>등록</v>
      </c>
      <c r="R989" s="34" t="s">
        <v>52</v>
      </c>
      <c r="S989" s="30"/>
    </row>
    <row r="990" spans="1:19" ht="17.25" customHeight="1" hidden="1" outlineLevel="1">
      <c r="A990" s="58" t="str">
        <f t="shared" si="46"/>
        <v>2048168917외주1</v>
      </c>
      <c r="B990" s="37">
        <v>2048168917</v>
      </c>
      <c r="C990" s="59" t="s">
        <v>170</v>
      </c>
      <c r="D990" s="59" t="s">
        <v>171</v>
      </c>
      <c r="E990" s="59" t="s">
        <v>35</v>
      </c>
      <c r="F990" s="60" t="str">
        <f t="shared" si="47"/>
        <v>외주</v>
      </c>
      <c r="G990" s="61" t="s">
        <v>44</v>
      </c>
      <c r="H990" s="62">
        <v>649</v>
      </c>
      <c r="I990" s="33" t="s">
        <v>172</v>
      </c>
      <c r="J990" s="33" t="s">
        <v>173</v>
      </c>
      <c r="K990" s="33" t="s">
        <v>3566</v>
      </c>
      <c r="L990" s="41">
        <v>1</v>
      </c>
      <c r="M990" s="38" t="s">
        <v>34</v>
      </c>
      <c r="N990" s="63">
        <v>1</v>
      </c>
      <c r="O990" s="64">
        <f>IF(B990&gt;0,_xlfn.COUNTIFS($B$24:B990,B990,$H$24:H990,H990),"")</f>
        <v>1</v>
      </c>
      <c r="P990" s="65"/>
      <c r="Q990" s="66" t="str">
        <f t="shared" si="48"/>
        <v>탈락</v>
      </c>
      <c r="R990" s="34" t="s">
        <v>45</v>
      </c>
      <c r="S990" s="30"/>
    </row>
    <row r="991" spans="1:19" ht="17.25" customHeight="1" hidden="1" outlineLevel="1">
      <c r="A991" s="58" t="str">
        <f t="shared" si="46"/>
        <v>1078608990외주1</v>
      </c>
      <c r="B991" s="37">
        <v>1078608990</v>
      </c>
      <c r="C991" s="59" t="s">
        <v>944</v>
      </c>
      <c r="D991" s="59" t="s">
        <v>945</v>
      </c>
      <c r="E991" s="59" t="s">
        <v>237</v>
      </c>
      <c r="F991" s="60" t="str">
        <f t="shared" si="47"/>
        <v>외주</v>
      </c>
      <c r="G991" s="61" t="s">
        <v>31</v>
      </c>
      <c r="H991" s="62">
        <v>650</v>
      </c>
      <c r="I991" s="33" t="s">
        <v>946</v>
      </c>
      <c r="J991" s="33" t="s">
        <v>947</v>
      </c>
      <c r="K991" s="33" t="s">
        <v>3567</v>
      </c>
      <c r="L991" s="41">
        <v>1</v>
      </c>
      <c r="M991" s="38" t="s">
        <v>34</v>
      </c>
      <c r="N991" s="63">
        <v>1</v>
      </c>
      <c r="O991" s="64">
        <f>IF(B991&gt;0,_xlfn.COUNTIFS($B$24:B991,B991,$H$24:H991,H991),"")</f>
        <v>1</v>
      </c>
      <c r="P991" s="65"/>
      <c r="Q991" s="66" t="str">
        <f t="shared" si="48"/>
        <v>등록</v>
      </c>
      <c r="R991" s="34" t="s">
        <v>52</v>
      </c>
      <c r="S991" s="30"/>
    </row>
    <row r="992" spans="1:19" ht="17.25" customHeight="1" hidden="1" outlineLevel="1">
      <c r="A992" s="58" t="str">
        <f t="shared" si="46"/>
        <v>4108194058외주1</v>
      </c>
      <c r="B992" s="37">
        <v>4108194058</v>
      </c>
      <c r="C992" s="59" t="s">
        <v>3568</v>
      </c>
      <c r="D992" s="59" t="s">
        <v>3569</v>
      </c>
      <c r="E992" s="59" t="s">
        <v>196</v>
      </c>
      <c r="F992" s="60" t="str">
        <f t="shared" si="47"/>
        <v>외주</v>
      </c>
      <c r="G992" s="61" t="s">
        <v>31</v>
      </c>
      <c r="H992" s="62">
        <v>651</v>
      </c>
      <c r="I992" s="33" t="s">
        <v>3570</v>
      </c>
      <c r="J992" s="33" t="s">
        <v>3570</v>
      </c>
      <c r="K992" s="33" t="s">
        <v>3571</v>
      </c>
      <c r="L992" s="41">
        <v>1</v>
      </c>
      <c r="M992" s="38" t="s">
        <v>34</v>
      </c>
      <c r="N992" s="63">
        <v>1</v>
      </c>
      <c r="O992" s="64">
        <f>IF(B992&gt;0,_xlfn.COUNTIFS($B$24:B992,B992,$H$24:H992,H992),"")</f>
        <v>1</v>
      </c>
      <c r="P992" s="65"/>
      <c r="Q992" s="66" t="str">
        <f t="shared" si="48"/>
        <v>등록</v>
      </c>
      <c r="R992" s="34" t="s">
        <v>52</v>
      </c>
      <c r="S992" s="30"/>
    </row>
    <row r="993" spans="1:19" ht="17.25" customHeight="1" hidden="1" outlineLevel="1">
      <c r="A993" s="58" t="str">
        <f t="shared" si="46"/>
        <v>1328625113외주1</v>
      </c>
      <c r="B993" s="37">
        <v>1328625113</v>
      </c>
      <c r="C993" s="59" t="s">
        <v>1116</v>
      </c>
      <c r="D993" s="59" t="s">
        <v>1117</v>
      </c>
      <c r="E993" s="59" t="s">
        <v>166</v>
      </c>
      <c r="F993" s="60" t="str">
        <f t="shared" si="47"/>
        <v>외주</v>
      </c>
      <c r="G993" s="61" t="s">
        <v>31</v>
      </c>
      <c r="H993" s="62">
        <v>652</v>
      </c>
      <c r="I993" s="33" t="s">
        <v>1118</v>
      </c>
      <c r="J993" s="33" t="s">
        <v>1119</v>
      </c>
      <c r="K993" s="33" t="s">
        <v>1842</v>
      </c>
      <c r="L993" s="41">
        <v>1</v>
      </c>
      <c r="M993" s="38" t="s">
        <v>34</v>
      </c>
      <c r="N993" s="63">
        <v>1</v>
      </c>
      <c r="O993" s="64">
        <f>IF(B993&gt;0,_xlfn.COUNTIFS($B$24:B993,B993,$H$24:H993,H993),"")</f>
        <v>1</v>
      </c>
      <c r="P993" s="65"/>
      <c r="Q993" s="66" t="str">
        <f t="shared" si="48"/>
        <v>등록</v>
      </c>
      <c r="R993" s="34" t="s">
        <v>52</v>
      </c>
      <c r="S993" s="30"/>
    </row>
    <row r="994" spans="1:19" ht="17.25" customHeight="1" hidden="1" outlineLevel="1">
      <c r="A994" s="58" t="str">
        <f t="shared" si="46"/>
        <v>1288707113외주1</v>
      </c>
      <c r="B994" s="37">
        <v>1288707113</v>
      </c>
      <c r="C994" s="59" t="s">
        <v>3572</v>
      </c>
      <c r="D994" s="59" t="s">
        <v>3122</v>
      </c>
      <c r="E994" s="59" t="s">
        <v>196</v>
      </c>
      <c r="F994" s="60" t="str">
        <f t="shared" si="47"/>
        <v>외주</v>
      </c>
      <c r="G994" s="61" t="s">
        <v>31</v>
      </c>
      <c r="H994" s="62">
        <v>653</v>
      </c>
      <c r="I994" s="33" t="s">
        <v>3573</v>
      </c>
      <c r="J994" s="33" t="s">
        <v>3574</v>
      </c>
      <c r="K994" s="33" t="s">
        <v>3575</v>
      </c>
      <c r="L994" s="41">
        <v>1</v>
      </c>
      <c r="M994" s="38" t="s">
        <v>34</v>
      </c>
      <c r="N994" s="63">
        <v>1</v>
      </c>
      <c r="O994" s="64">
        <f>IF(B994&gt;0,_xlfn.COUNTIFS($B$24:B994,B994,$H$24:H994,H994),"")</f>
        <v>1</v>
      </c>
      <c r="P994" s="65"/>
      <c r="Q994" s="66" t="str">
        <f t="shared" si="48"/>
        <v>등록</v>
      </c>
      <c r="R994" s="34" t="s">
        <v>52</v>
      </c>
      <c r="S994" s="30"/>
    </row>
    <row r="995" spans="1:19" ht="17.25" customHeight="1" hidden="1" outlineLevel="1">
      <c r="A995" s="58" t="str">
        <f t="shared" si="46"/>
        <v>2148194289외주1</v>
      </c>
      <c r="B995" s="37">
        <v>2148194289</v>
      </c>
      <c r="C995" s="59" t="s">
        <v>3576</v>
      </c>
      <c r="D995" s="59" t="s">
        <v>3577</v>
      </c>
      <c r="E995" s="59" t="s">
        <v>166</v>
      </c>
      <c r="F995" s="60" t="str">
        <f t="shared" si="47"/>
        <v>외주</v>
      </c>
      <c r="G995" s="61" t="s">
        <v>31</v>
      </c>
      <c r="H995" s="62">
        <v>654</v>
      </c>
      <c r="I995" s="33" t="s">
        <v>3578</v>
      </c>
      <c r="J995" s="33" t="s">
        <v>3579</v>
      </c>
      <c r="K995" s="33" t="s">
        <v>3580</v>
      </c>
      <c r="L995" s="41">
        <v>1</v>
      </c>
      <c r="M995" s="38" t="s">
        <v>34</v>
      </c>
      <c r="N995" s="63">
        <v>1</v>
      </c>
      <c r="O995" s="64">
        <f>IF(B995&gt;0,_xlfn.COUNTIFS($B$24:B995,B995,$H$24:H995,H995),"")</f>
        <v>1</v>
      </c>
      <c r="P995" s="65"/>
      <c r="Q995" s="66" t="str">
        <f t="shared" si="48"/>
        <v>등록</v>
      </c>
      <c r="R995" s="34" t="s">
        <v>52</v>
      </c>
      <c r="S995" s="30"/>
    </row>
    <row r="996" spans="1:19" ht="17.25" customHeight="1" hidden="1" outlineLevel="1">
      <c r="A996" s="58" t="str">
        <f t="shared" si="46"/>
        <v>1218157100외주1</v>
      </c>
      <c r="B996" s="37">
        <v>1218157100</v>
      </c>
      <c r="C996" s="59" t="s">
        <v>1250</v>
      </c>
      <c r="D996" s="59" t="s">
        <v>1413</v>
      </c>
      <c r="E996" s="59" t="s">
        <v>35</v>
      </c>
      <c r="F996" s="60" t="str">
        <f t="shared" si="47"/>
        <v>외주</v>
      </c>
      <c r="G996" s="61" t="s">
        <v>44</v>
      </c>
      <c r="H996" s="62">
        <v>655</v>
      </c>
      <c r="I996" s="33" t="s">
        <v>1671</v>
      </c>
      <c r="J996" s="33" t="s">
        <v>1672</v>
      </c>
      <c r="K996" s="33" t="s">
        <v>3581</v>
      </c>
      <c r="L996" s="34">
        <v>1</v>
      </c>
      <c r="M996" s="38" t="s">
        <v>34</v>
      </c>
      <c r="N996" s="63">
        <v>1</v>
      </c>
      <c r="O996" s="64">
        <f>IF(B996&gt;0,_xlfn.COUNTIFS($B$24:B996,B996,$H$24:H996,H996),"")</f>
        <v>1</v>
      </c>
      <c r="P996" s="65"/>
      <c r="Q996" s="66" t="str">
        <f t="shared" si="48"/>
        <v>탈락</v>
      </c>
      <c r="R996" s="34" t="s">
        <v>45</v>
      </c>
      <c r="S996" s="30"/>
    </row>
    <row r="997" spans="1:19" ht="17.25" customHeight="1" hidden="1" outlineLevel="1">
      <c r="A997" s="58" t="str">
        <f t="shared" si="46"/>
        <v>4098639744외주1</v>
      </c>
      <c r="B997" s="37">
        <v>4098639744</v>
      </c>
      <c r="C997" s="59" t="s">
        <v>3582</v>
      </c>
      <c r="D997" s="59" t="s">
        <v>3583</v>
      </c>
      <c r="E997" s="59" t="s">
        <v>231</v>
      </c>
      <c r="F997" s="60" t="str">
        <f t="shared" si="47"/>
        <v>외주</v>
      </c>
      <c r="G997" s="61" t="s">
        <v>31</v>
      </c>
      <c r="H997" s="62">
        <v>656</v>
      </c>
      <c r="I997" s="33" t="s">
        <v>3584</v>
      </c>
      <c r="J997" s="33" t="s">
        <v>3585</v>
      </c>
      <c r="K997" s="33" t="s">
        <v>3586</v>
      </c>
      <c r="L997" s="41">
        <v>1</v>
      </c>
      <c r="M997" s="38" t="s">
        <v>34</v>
      </c>
      <c r="N997" s="63">
        <v>1</v>
      </c>
      <c r="O997" s="64">
        <f>IF(B997&gt;0,_xlfn.COUNTIFS($B$24:B997,B997,$H$24:H997,H997),"")</f>
        <v>1</v>
      </c>
      <c r="P997" s="65"/>
      <c r="Q997" s="66" t="str">
        <f t="shared" si="48"/>
        <v>등록</v>
      </c>
      <c r="R997" s="34" t="s">
        <v>52</v>
      </c>
      <c r="S997" s="30"/>
    </row>
    <row r="998" spans="1:19" ht="17.25" customHeight="1" hidden="1" outlineLevel="1">
      <c r="A998" s="58" t="str">
        <f t="shared" si="46"/>
        <v>1258124784외주1</v>
      </c>
      <c r="B998" s="37">
        <v>1258124784</v>
      </c>
      <c r="C998" s="59" t="s">
        <v>1201</v>
      </c>
      <c r="D998" s="59" t="s">
        <v>1361</v>
      </c>
      <c r="E998" s="59" t="s">
        <v>257</v>
      </c>
      <c r="F998" s="60" t="str">
        <f t="shared" si="47"/>
        <v>외주</v>
      </c>
      <c r="G998" s="61" t="s">
        <v>44</v>
      </c>
      <c r="H998" s="62">
        <v>657</v>
      </c>
      <c r="I998" s="33" t="s">
        <v>1563</v>
      </c>
      <c r="J998" s="33" t="s">
        <v>1564</v>
      </c>
      <c r="K998" s="33" t="s">
        <v>1833</v>
      </c>
      <c r="L998" s="41">
        <v>1</v>
      </c>
      <c r="M998" s="38" t="s">
        <v>34</v>
      </c>
      <c r="N998" s="63">
        <v>1</v>
      </c>
      <c r="O998" s="64">
        <f>IF(B998&gt;0,_xlfn.COUNTIFS($B$24:B998,B998,$H$24:H998,H998),"")</f>
        <v>1</v>
      </c>
      <c r="P998" s="65"/>
      <c r="Q998" s="66" t="str">
        <f t="shared" si="48"/>
        <v>탈락</v>
      </c>
      <c r="R998" s="34" t="s">
        <v>45</v>
      </c>
      <c r="S998" s="30"/>
    </row>
    <row r="999" spans="1:19" ht="17.25" customHeight="1" hidden="1" outlineLevel="1">
      <c r="A999" s="58" t="str">
        <f t="shared" si="46"/>
        <v>1248150692외주1</v>
      </c>
      <c r="B999" s="37">
        <v>1248150692</v>
      </c>
      <c r="C999" s="59" t="s">
        <v>1206</v>
      </c>
      <c r="D999" s="59" t="s">
        <v>1364</v>
      </c>
      <c r="E999" s="59" t="s">
        <v>210</v>
      </c>
      <c r="F999" s="60" t="str">
        <f t="shared" si="47"/>
        <v>외주</v>
      </c>
      <c r="G999" s="61" t="s">
        <v>31</v>
      </c>
      <c r="H999" s="62">
        <v>658</v>
      </c>
      <c r="I999" s="33" t="s">
        <v>1573</v>
      </c>
      <c r="J999" s="33" t="s">
        <v>1574</v>
      </c>
      <c r="K999" s="33" t="s">
        <v>1835</v>
      </c>
      <c r="L999" s="41">
        <v>1</v>
      </c>
      <c r="M999" s="38" t="s">
        <v>34</v>
      </c>
      <c r="N999" s="63">
        <v>1</v>
      </c>
      <c r="O999" s="64">
        <f>IF(B999&gt;0,_xlfn.COUNTIFS($B$24:B999,B999,$H$24:H999,H999),"")</f>
        <v>1</v>
      </c>
      <c r="P999" s="65"/>
      <c r="Q999" s="66" t="str">
        <f t="shared" si="48"/>
        <v>등록</v>
      </c>
      <c r="R999" s="34" t="s">
        <v>52</v>
      </c>
      <c r="S999" s="30"/>
    </row>
    <row r="1000" spans="1:19" ht="17.25" customHeight="1" hidden="1" outlineLevel="1">
      <c r="A1000" s="58" t="str">
        <f t="shared" si="46"/>
        <v>5028604544외주1</v>
      </c>
      <c r="B1000" s="37">
        <v>5028604544</v>
      </c>
      <c r="C1000" s="59" t="s">
        <v>3587</v>
      </c>
      <c r="D1000" s="59" t="s">
        <v>3588</v>
      </c>
      <c r="E1000" s="59" t="s">
        <v>104</v>
      </c>
      <c r="F1000" s="60" t="str">
        <f t="shared" si="47"/>
        <v>외주</v>
      </c>
      <c r="G1000" s="61" t="s">
        <v>44</v>
      </c>
      <c r="H1000" s="62">
        <v>659</v>
      </c>
      <c r="I1000" s="33" t="s">
        <v>3589</v>
      </c>
      <c r="J1000" s="33" t="s">
        <v>3590</v>
      </c>
      <c r="K1000" s="33" t="s">
        <v>3591</v>
      </c>
      <c r="L1000" s="41">
        <v>1</v>
      </c>
      <c r="M1000" s="38" t="s">
        <v>34</v>
      </c>
      <c r="N1000" s="63">
        <v>1</v>
      </c>
      <c r="O1000" s="64">
        <f>IF(B1000&gt;0,_xlfn.COUNTIFS($B$24:B1000,B1000,$H$24:H1000,H1000),"")</f>
        <v>1</v>
      </c>
      <c r="P1000" s="65"/>
      <c r="Q1000" s="66" t="str">
        <f t="shared" si="48"/>
        <v>탈락</v>
      </c>
      <c r="R1000" s="34" t="s">
        <v>45</v>
      </c>
      <c r="S1000" s="30"/>
    </row>
    <row r="1001" spans="1:19" ht="17.25" customHeight="1" hidden="1" outlineLevel="1">
      <c r="A1001" s="58" t="str">
        <f t="shared" si="46"/>
        <v>1258626754외주1</v>
      </c>
      <c r="B1001" s="37">
        <v>1258626754</v>
      </c>
      <c r="C1001" s="59" t="s">
        <v>437</v>
      </c>
      <c r="D1001" s="59" t="s">
        <v>1408</v>
      </c>
      <c r="E1001" s="59" t="s">
        <v>117</v>
      </c>
      <c r="F1001" s="60" t="str">
        <f t="shared" si="47"/>
        <v>외주</v>
      </c>
      <c r="G1001" s="61" t="s">
        <v>31</v>
      </c>
      <c r="H1001" s="62">
        <v>660</v>
      </c>
      <c r="I1001" s="33" t="s">
        <v>438</v>
      </c>
      <c r="J1001" s="33" t="s">
        <v>439</v>
      </c>
      <c r="K1001" s="33" t="s">
        <v>3592</v>
      </c>
      <c r="L1001" s="41">
        <v>1</v>
      </c>
      <c r="M1001" s="38" t="s">
        <v>34</v>
      </c>
      <c r="N1001" s="63">
        <v>1</v>
      </c>
      <c r="O1001" s="64">
        <f>IF(B1001&gt;0,_xlfn.COUNTIFS($B$24:B1001,B1001,$H$24:H1001,H1001),"")</f>
        <v>1</v>
      </c>
      <c r="P1001" s="65"/>
      <c r="Q1001" s="66" t="str">
        <f t="shared" si="48"/>
        <v>등록</v>
      </c>
      <c r="R1001" s="34" t="s">
        <v>36</v>
      </c>
      <c r="S1001" s="30"/>
    </row>
    <row r="1002" spans="1:19" ht="17.25" customHeight="1" hidden="1" outlineLevel="1">
      <c r="A1002" s="58" t="str">
        <f t="shared" si="46"/>
        <v>2148646007외주1</v>
      </c>
      <c r="B1002" s="37">
        <v>2148646007</v>
      </c>
      <c r="C1002" s="59" t="s">
        <v>1292</v>
      </c>
      <c r="D1002" s="59" t="s">
        <v>1458</v>
      </c>
      <c r="E1002" s="59" t="s">
        <v>91</v>
      </c>
      <c r="F1002" s="60" t="str">
        <f t="shared" si="47"/>
        <v>외주</v>
      </c>
      <c r="G1002" s="61" t="s">
        <v>31</v>
      </c>
      <c r="H1002" s="62">
        <v>661</v>
      </c>
      <c r="I1002" s="33" t="s">
        <v>1764</v>
      </c>
      <c r="J1002" s="33" t="s">
        <v>1765</v>
      </c>
      <c r="K1002" s="33" t="s">
        <v>3593</v>
      </c>
      <c r="L1002" s="41">
        <v>1</v>
      </c>
      <c r="M1002" s="38" t="s">
        <v>34</v>
      </c>
      <c r="N1002" s="63">
        <v>1</v>
      </c>
      <c r="O1002" s="64">
        <f>IF(B1002&gt;0,_xlfn.COUNTIFS($B$24:B1002,B1002,$H$24:H1002,H1002),"")</f>
        <v>1</v>
      </c>
      <c r="P1002" s="65"/>
      <c r="Q1002" s="66" t="str">
        <f t="shared" si="48"/>
        <v>등록</v>
      </c>
      <c r="R1002" s="34" t="s">
        <v>52</v>
      </c>
      <c r="S1002" s="30"/>
    </row>
    <row r="1003" spans="1:19" ht="17.25" customHeight="1" hidden="1" outlineLevel="1">
      <c r="A1003" s="58" t="str">
        <f t="shared" si="46"/>
        <v>2148820258외주1</v>
      </c>
      <c r="B1003" s="37">
        <v>2148820258</v>
      </c>
      <c r="C1003" s="59" t="s">
        <v>1172</v>
      </c>
      <c r="D1003" s="59" t="s">
        <v>3594</v>
      </c>
      <c r="E1003" s="59" t="s">
        <v>231</v>
      </c>
      <c r="F1003" s="60" t="str">
        <f t="shared" si="47"/>
        <v>외주</v>
      </c>
      <c r="G1003" s="61" t="s">
        <v>44</v>
      </c>
      <c r="H1003" s="62">
        <v>662</v>
      </c>
      <c r="I1003" s="33" t="s">
        <v>1502</v>
      </c>
      <c r="J1003" s="33" t="s">
        <v>1503</v>
      </c>
      <c r="K1003" s="33" t="s">
        <v>3595</v>
      </c>
      <c r="L1003" s="41">
        <v>1</v>
      </c>
      <c r="M1003" s="38" t="s">
        <v>34</v>
      </c>
      <c r="N1003" s="63">
        <v>1</v>
      </c>
      <c r="O1003" s="64">
        <f>IF(B1003&gt;0,_xlfn.COUNTIFS($B$24:B1003,B1003,$H$24:H1003,H1003),"")</f>
        <v>1</v>
      </c>
      <c r="P1003" s="65"/>
      <c r="Q1003" s="66" t="str">
        <f t="shared" si="48"/>
        <v>탈락</v>
      </c>
      <c r="R1003" s="34" t="s">
        <v>45</v>
      </c>
      <c r="S1003" s="30"/>
    </row>
    <row r="1004" spans="1:19" ht="17.25" customHeight="1" hidden="1" outlineLevel="1">
      <c r="A1004" s="58" t="str">
        <f t="shared" si="46"/>
        <v>2038154860외주1</v>
      </c>
      <c r="B1004" s="37">
        <v>2038154860</v>
      </c>
      <c r="C1004" s="59" t="s">
        <v>3596</v>
      </c>
      <c r="D1004" s="59" t="s">
        <v>3597</v>
      </c>
      <c r="E1004" s="59" t="s">
        <v>104</v>
      </c>
      <c r="F1004" s="60" t="str">
        <f t="shared" si="47"/>
        <v>외주</v>
      </c>
      <c r="G1004" s="61" t="s">
        <v>31</v>
      </c>
      <c r="H1004" s="62">
        <v>663</v>
      </c>
      <c r="I1004" s="33" t="s">
        <v>3598</v>
      </c>
      <c r="J1004" s="33" t="s">
        <v>3599</v>
      </c>
      <c r="K1004" s="33" t="s">
        <v>3600</v>
      </c>
      <c r="L1004" s="41">
        <v>1</v>
      </c>
      <c r="M1004" s="38" t="s">
        <v>34</v>
      </c>
      <c r="N1004" s="63">
        <v>1</v>
      </c>
      <c r="O1004" s="64">
        <f>IF(B1004&gt;0,_xlfn.COUNTIFS($B$24:B1004,B1004,$H$24:H1004,H1004),"")</f>
        <v>1</v>
      </c>
      <c r="P1004" s="65"/>
      <c r="Q1004" s="66" t="str">
        <f t="shared" si="48"/>
        <v>등록</v>
      </c>
      <c r="R1004" s="34" t="s">
        <v>52</v>
      </c>
      <c r="S1004" s="30"/>
    </row>
    <row r="1005" spans="1:19" ht="17.25" customHeight="1" hidden="1" outlineLevel="1">
      <c r="A1005" s="58" t="str">
        <f t="shared" si="46"/>
        <v>1078160797외주1</v>
      </c>
      <c r="B1005" s="37">
        <v>1078160797</v>
      </c>
      <c r="C1005" s="59" t="s">
        <v>211</v>
      </c>
      <c r="D1005" s="59" t="s">
        <v>212</v>
      </c>
      <c r="E1005" s="59" t="s">
        <v>198</v>
      </c>
      <c r="F1005" s="60" t="str">
        <f t="shared" si="47"/>
        <v>외주</v>
      </c>
      <c r="G1005" s="61" t="s">
        <v>31</v>
      </c>
      <c r="H1005" s="62">
        <v>664</v>
      </c>
      <c r="I1005" s="33" t="s">
        <v>213</v>
      </c>
      <c r="J1005" s="33" t="s">
        <v>214</v>
      </c>
      <c r="K1005" s="33" t="s">
        <v>3601</v>
      </c>
      <c r="L1005" s="41">
        <v>1</v>
      </c>
      <c r="M1005" s="38" t="s">
        <v>34</v>
      </c>
      <c r="N1005" s="63">
        <v>1</v>
      </c>
      <c r="O1005" s="64">
        <f>IF(B1005&gt;0,_xlfn.COUNTIFS($B$24:B1005,B1005,$H$24:H1005,H1005),"")</f>
        <v>1</v>
      </c>
      <c r="P1005" s="65"/>
      <c r="Q1005" s="66" t="str">
        <f t="shared" si="48"/>
        <v>등록</v>
      </c>
      <c r="R1005" s="34" t="s">
        <v>52</v>
      </c>
      <c r="S1005" s="30"/>
    </row>
    <row r="1006" spans="1:19" ht="17.25" customHeight="1" hidden="1" outlineLevel="1">
      <c r="A1006" s="58" t="str">
        <f t="shared" si="46"/>
        <v>6038115882외주1</v>
      </c>
      <c r="B1006" s="37">
        <v>6038115882</v>
      </c>
      <c r="C1006" s="59" t="s">
        <v>1260</v>
      </c>
      <c r="D1006" s="59" t="s">
        <v>1423</v>
      </c>
      <c r="E1006" s="59" t="s">
        <v>139</v>
      </c>
      <c r="F1006" s="60" t="str">
        <f t="shared" si="47"/>
        <v>외주</v>
      </c>
      <c r="G1006" s="61" t="s">
        <v>31</v>
      </c>
      <c r="H1006" s="62">
        <v>665</v>
      </c>
      <c r="I1006" s="33" t="s">
        <v>1690</v>
      </c>
      <c r="J1006" s="33" t="s">
        <v>1691</v>
      </c>
      <c r="K1006" s="33" t="s">
        <v>3602</v>
      </c>
      <c r="L1006" s="41">
        <v>1</v>
      </c>
      <c r="M1006" s="38" t="s">
        <v>34</v>
      </c>
      <c r="N1006" s="63">
        <v>1</v>
      </c>
      <c r="O1006" s="64">
        <f>IF(B1006&gt;0,_xlfn.COUNTIFS($B$24:B1006,B1006,$H$24:H1006,H1006),"")</f>
        <v>1</v>
      </c>
      <c r="P1006" s="65"/>
      <c r="Q1006" s="66" t="str">
        <f t="shared" si="48"/>
        <v>등록</v>
      </c>
      <c r="R1006" s="34" t="s">
        <v>52</v>
      </c>
      <c r="S1006" s="30"/>
    </row>
    <row r="1007" spans="1:19" ht="17.25" customHeight="1" hidden="1" outlineLevel="1">
      <c r="A1007" s="58" t="str">
        <f t="shared" si="46"/>
        <v>1118127690외주1</v>
      </c>
      <c r="B1007" s="37">
        <v>1118127690</v>
      </c>
      <c r="C1007" s="59" t="s">
        <v>3603</v>
      </c>
      <c r="D1007" s="59" t="s">
        <v>3604</v>
      </c>
      <c r="E1007" s="59" t="s">
        <v>94</v>
      </c>
      <c r="F1007" s="60" t="str">
        <f t="shared" si="47"/>
        <v>외주</v>
      </c>
      <c r="G1007" s="61" t="s">
        <v>31</v>
      </c>
      <c r="H1007" s="62">
        <v>666</v>
      </c>
      <c r="I1007" s="33" t="s">
        <v>3605</v>
      </c>
      <c r="J1007" s="33" t="s">
        <v>3606</v>
      </c>
      <c r="K1007" s="33" t="s">
        <v>3607</v>
      </c>
      <c r="L1007" s="41">
        <v>1</v>
      </c>
      <c r="M1007" s="38" t="s">
        <v>34</v>
      </c>
      <c r="N1007" s="63">
        <v>1</v>
      </c>
      <c r="O1007" s="64">
        <f>IF(B1007&gt;0,_xlfn.COUNTIFS($B$24:B1007,B1007,$H$24:H1007,H1007),"")</f>
        <v>1</v>
      </c>
      <c r="P1007" s="65"/>
      <c r="Q1007" s="66" t="str">
        <f t="shared" si="48"/>
        <v>등록</v>
      </c>
      <c r="R1007" s="34" t="s">
        <v>52</v>
      </c>
      <c r="S1007" s="30"/>
    </row>
    <row r="1008" spans="1:19" ht="17.25" customHeight="1" hidden="1" outlineLevel="1">
      <c r="A1008" s="58" t="str">
        <f t="shared" si="46"/>
        <v>1058156661외주1</v>
      </c>
      <c r="B1008" s="37">
        <v>1058156661</v>
      </c>
      <c r="C1008" s="59" t="s">
        <v>1317</v>
      </c>
      <c r="D1008" s="59" t="s">
        <v>1125</v>
      </c>
      <c r="E1008" s="59" t="s">
        <v>97</v>
      </c>
      <c r="F1008" s="60" t="str">
        <f t="shared" si="47"/>
        <v>외주</v>
      </c>
      <c r="G1008" s="61" t="s">
        <v>31</v>
      </c>
      <c r="H1008" s="62">
        <v>667</v>
      </c>
      <c r="I1008" s="33" t="s">
        <v>1811</v>
      </c>
      <c r="J1008" s="33" t="s">
        <v>1812</v>
      </c>
      <c r="K1008" s="33" t="s">
        <v>3608</v>
      </c>
      <c r="L1008" s="41">
        <v>1</v>
      </c>
      <c r="M1008" s="38" t="s">
        <v>34</v>
      </c>
      <c r="N1008" s="63">
        <v>1</v>
      </c>
      <c r="O1008" s="64">
        <f>IF(B1008&gt;0,_xlfn.COUNTIFS($B$24:B1008,B1008,$H$24:H1008,H1008),"")</f>
        <v>1</v>
      </c>
      <c r="P1008" s="65"/>
      <c r="Q1008" s="66" t="str">
        <f t="shared" si="48"/>
        <v>등록</v>
      </c>
      <c r="R1008" s="34" t="s">
        <v>52</v>
      </c>
      <c r="S1008" s="30"/>
    </row>
    <row r="1009" spans="1:19" ht="17.25" customHeight="1" hidden="1" outlineLevel="1">
      <c r="A1009" s="58" t="str">
        <f t="shared" si="46"/>
        <v>2208104763외주1</v>
      </c>
      <c r="B1009" s="37">
        <v>2208104763</v>
      </c>
      <c r="C1009" s="59" t="s">
        <v>1153</v>
      </c>
      <c r="D1009" s="59" t="s">
        <v>1154</v>
      </c>
      <c r="E1009" s="59" t="s">
        <v>138</v>
      </c>
      <c r="F1009" s="60" t="str">
        <f t="shared" si="47"/>
        <v>외주</v>
      </c>
      <c r="G1009" s="61" t="s">
        <v>31</v>
      </c>
      <c r="H1009" s="62">
        <v>668</v>
      </c>
      <c r="I1009" s="33" t="s">
        <v>1713</v>
      </c>
      <c r="J1009" s="33" t="s">
        <v>1155</v>
      </c>
      <c r="K1009" s="33" t="s">
        <v>3609</v>
      </c>
      <c r="L1009" s="41">
        <v>1</v>
      </c>
      <c r="M1009" s="38" t="s">
        <v>34</v>
      </c>
      <c r="N1009" s="63">
        <v>1</v>
      </c>
      <c r="O1009" s="64">
        <f>IF(B1009&gt;0,_xlfn.COUNTIFS($B$24:B1009,B1009,$H$24:H1009,H1009),"")</f>
        <v>1</v>
      </c>
      <c r="P1009" s="65"/>
      <c r="Q1009" s="66" t="str">
        <f t="shared" si="48"/>
        <v>등록</v>
      </c>
      <c r="R1009" s="34" t="s">
        <v>36</v>
      </c>
      <c r="S1009" s="30"/>
    </row>
    <row r="1010" spans="1:19" ht="17.25" customHeight="1" hidden="1" outlineLevel="1">
      <c r="A1010" s="58" t="str">
        <f t="shared" si="46"/>
        <v>2298110281외주1</v>
      </c>
      <c r="B1010" s="37">
        <v>2298110281</v>
      </c>
      <c r="C1010" s="59" t="s">
        <v>835</v>
      </c>
      <c r="D1010" s="59" t="s">
        <v>3610</v>
      </c>
      <c r="E1010" s="59" t="s">
        <v>137</v>
      </c>
      <c r="F1010" s="60" t="str">
        <f t="shared" si="47"/>
        <v>외주</v>
      </c>
      <c r="G1010" s="61" t="s">
        <v>31</v>
      </c>
      <c r="H1010" s="62">
        <v>669</v>
      </c>
      <c r="I1010" s="33" t="s">
        <v>836</v>
      </c>
      <c r="J1010" s="33" t="s">
        <v>837</v>
      </c>
      <c r="K1010" s="33" t="s">
        <v>838</v>
      </c>
      <c r="L1010" s="41">
        <v>1</v>
      </c>
      <c r="M1010" s="38" t="s">
        <v>34</v>
      </c>
      <c r="N1010" s="63">
        <v>1</v>
      </c>
      <c r="O1010" s="64">
        <f>IF(B1010&gt;0,_xlfn.COUNTIFS($B$24:B1010,B1010,$H$24:H1010,H1010),"")</f>
        <v>1</v>
      </c>
      <c r="P1010" s="65"/>
      <c r="Q1010" s="66" t="str">
        <f t="shared" si="48"/>
        <v>등록</v>
      </c>
      <c r="R1010" s="34" t="s">
        <v>52</v>
      </c>
      <c r="S1010" s="30"/>
    </row>
    <row r="1011" spans="1:19" ht="17.25" customHeight="1" hidden="1" outlineLevel="1">
      <c r="A1011" s="58" t="str">
        <f t="shared" si="46"/>
        <v>2108133204외주1</v>
      </c>
      <c r="B1011" s="37">
        <v>2108133204</v>
      </c>
      <c r="C1011" s="59" t="s">
        <v>1126</v>
      </c>
      <c r="D1011" s="59" t="s">
        <v>1127</v>
      </c>
      <c r="E1011" s="59" t="s">
        <v>247</v>
      </c>
      <c r="F1011" s="60" t="str">
        <f t="shared" si="47"/>
        <v>외주</v>
      </c>
      <c r="G1011" s="61" t="s">
        <v>31</v>
      </c>
      <c r="H1011" s="62">
        <v>670</v>
      </c>
      <c r="I1011" s="33" t="s">
        <v>1128</v>
      </c>
      <c r="J1011" s="33" t="s">
        <v>1129</v>
      </c>
      <c r="K1011" s="33" t="s">
        <v>3611</v>
      </c>
      <c r="L1011" s="41">
        <v>1</v>
      </c>
      <c r="M1011" s="38" t="s">
        <v>34</v>
      </c>
      <c r="N1011" s="63">
        <v>1</v>
      </c>
      <c r="O1011" s="64">
        <f>IF(B1011&gt;0,_xlfn.COUNTIFS($B$24:B1011,B1011,$H$24:H1011,H1011),"")</f>
        <v>1</v>
      </c>
      <c r="P1011" s="65"/>
      <c r="Q1011" s="66" t="str">
        <f t="shared" si="48"/>
        <v>등록</v>
      </c>
      <c r="R1011" s="34" t="s">
        <v>52</v>
      </c>
      <c r="S1011" s="30"/>
    </row>
    <row r="1012" spans="1:19" ht="17.25" customHeight="1" hidden="1" outlineLevel="1">
      <c r="A1012" s="58" t="str">
        <f t="shared" si="46"/>
        <v>6218124109외주1</v>
      </c>
      <c r="B1012" s="37">
        <v>6218124109</v>
      </c>
      <c r="C1012" s="59" t="s">
        <v>1321</v>
      </c>
      <c r="D1012" s="59" t="s">
        <v>1485</v>
      </c>
      <c r="E1012" s="59" t="s">
        <v>94</v>
      </c>
      <c r="F1012" s="60" t="str">
        <f t="shared" si="47"/>
        <v>외주</v>
      </c>
      <c r="G1012" s="61" t="s">
        <v>31</v>
      </c>
      <c r="H1012" s="62">
        <v>671</v>
      </c>
      <c r="I1012" s="33" t="s">
        <v>1819</v>
      </c>
      <c r="J1012" s="33" t="s">
        <v>1820</v>
      </c>
      <c r="K1012" s="33" t="s">
        <v>3612</v>
      </c>
      <c r="L1012" s="41">
        <v>1</v>
      </c>
      <c r="M1012" s="38" t="s">
        <v>34</v>
      </c>
      <c r="N1012" s="63">
        <v>1</v>
      </c>
      <c r="O1012" s="64">
        <f>IF(B1012&gt;0,_xlfn.COUNTIFS($B$24:B1012,B1012,$H$24:H1012,H1012),"")</f>
        <v>1</v>
      </c>
      <c r="P1012" s="65"/>
      <c r="Q1012" s="66" t="str">
        <f t="shared" si="48"/>
        <v>등록</v>
      </c>
      <c r="R1012" s="34" t="s">
        <v>36</v>
      </c>
      <c r="S1012" s="30"/>
    </row>
    <row r="1013" spans="1:19" ht="17.25" customHeight="1" hidden="1" outlineLevel="1">
      <c r="A1013" s="58" t="str">
        <f t="shared" si="46"/>
        <v>1078147931외주1</v>
      </c>
      <c r="B1013" s="37">
        <v>1078147931</v>
      </c>
      <c r="C1013" s="59" t="s">
        <v>839</v>
      </c>
      <c r="D1013" s="59" t="s">
        <v>840</v>
      </c>
      <c r="E1013" s="59" t="s">
        <v>1324</v>
      </c>
      <c r="F1013" s="60" t="str">
        <f t="shared" si="47"/>
        <v>외주</v>
      </c>
      <c r="G1013" s="61" t="s">
        <v>31</v>
      </c>
      <c r="H1013" s="62">
        <v>672</v>
      </c>
      <c r="I1013" s="33" t="s">
        <v>841</v>
      </c>
      <c r="J1013" s="33" t="s">
        <v>842</v>
      </c>
      <c r="K1013" s="33" t="s">
        <v>3613</v>
      </c>
      <c r="L1013" s="41">
        <v>1</v>
      </c>
      <c r="M1013" s="38" t="s">
        <v>34</v>
      </c>
      <c r="N1013" s="63">
        <v>1</v>
      </c>
      <c r="O1013" s="64">
        <f>IF(B1013&gt;0,_xlfn.COUNTIFS($B$24:B1013,B1013,$H$24:H1013,H1013),"")</f>
        <v>1</v>
      </c>
      <c r="P1013" s="65"/>
      <c r="Q1013" s="66" t="str">
        <f t="shared" si="48"/>
        <v>등록</v>
      </c>
      <c r="R1013" s="34" t="s">
        <v>52</v>
      </c>
      <c r="S1013" s="30"/>
    </row>
    <row r="1014" spans="1:19" ht="17.25" customHeight="1" hidden="1" outlineLevel="1">
      <c r="A1014" s="58" t="str">
        <f t="shared" si="46"/>
        <v>1348125356외주1</v>
      </c>
      <c r="B1014" s="37">
        <v>1348125356</v>
      </c>
      <c r="C1014" s="59" t="s">
        <v>3614</v>
      </c>
      <c r="D1014" s="59" t="s">
        <v>3615</v>
      </c>
      <c r="E1014" s="59" t="s">
        <v>209</v>
      </c>
      <c r="F1014" s="60" t="str">
        <f t="shared" si="47"/>
        <v>외주</v>
      </c>
      <c r="G1014" s="61" t="s">
        <v>31</v>
      </c>
      <c r="H1014" s="62">
        <v>673</v>
      </c>
      <c r="I1014" s="33" t="s">
        <v>3616</v>
      </c>
      <c r="J1014" s="33" t="s">
        <v>3617</v>
      </c>
      <c r="K1014" s="33" t="s">
        <v>3618</v>
      </c>
      <c r="L1014" s="41">
        <v>1</v>
      </c>
      <c r="M1014" s="38" t="s">
        <v>34</v>
      </c>
      <c r="N1014" s="63">
        <v>1</v>
      </c>
      <c r="O1014" s="64">
        <f>IF(B1014&gt;0,_xlfn.COUNTIFS($B$24:B1014,B1014,$H$24:H1014,H1014),"")</f>
        <v>1</v>
      </c>
      <c r="P1014" s="65"/>
      <c r="Q1014" s="66" t="str">
        <f t="shared" si="48"/>
        <v>등록</v>
      </c>
      <c r="R1014" s="34" t="s">
        <v>52</v>
      </c>
      <c r="S1014" s="30"/>
    </row>
    <row r="1015" spans="1:19" ht="17.25" customHeight="1" hidden="1" outlineLevel="1">
      <c r="A1015" s="58" t="str">
        <f t="shared" si="46"/>
        <v>1338123898외주1</v>
      </c>
      <c r="B1015" s="37">
        <v>1338123898</v>
      </c>
      <c r="C1015" s="59" t="s">
        <v>3619</v>
      </c>
      <c r="D1015" s="59" t="s">
        <v>3620</v>
      </c>
      <c r="E1015" s="59" t="s">
        <v>140</v>
      </c>
      <c r="F1015" s="60" t="str">
        <f t="shared" si="47"/>
        <v>외주</v>
      </c>
      <c r="G1015" s="61" t="s">
        <v>31</v>
      </c>
      <c r="H1015" s="62">
        <v>674</v>
      </c>
      <c r="I1015" s="33" t="s">
        <v>3621</v>
      </c>
      <c r="J1015" s="33" t="s">
        <v>3622</v>
      </c>
      <c r="K1015" s="33" t="s">
        <v>3623</v>
      </c>
      <c r="L1015" s="41">
        <v>1</v>
      </c>
      <c r="M1015" s="38" t="s">
        <v>34</v>
      </c>
      <c r="N1015" s="63">
        <v>1</v>
      </c>
      <c r="O1015" s="64">
        <f>IF(B1015&gt;0,_xlfn.COUNTIFS($B$24:B1015,B1015,$H$24:H1015,H1015),"")</f>
        <v>1</v>
      </c>
      <c r="P1015" s="65"/>
      <c r="Q1015" s="66" t="str">
        <f t="shared" si="48"/>
        <v>등록</v>
      </c>
      <c r="R1015" s="34" t="s">
        <v>52</v>
      </c>
      <c r="S1015" s="30"/>
    </row>
    <row r="1016" spans="1:19" ht="17.25" customHeight="1" hidden="1" outlineLevel="1">
      <c r="A1016" s="58" t="str">
        <f t="shared" si="46"/>
        <v>2208171883외주1</v>
      </c>
      <c r="B1016" s="37">
        <v>2208171883</v>
      </c>
      <c r="C1016" s="59" t="s">
        <v>1174</v>
      </c>
      <c r="D1016" s="59" t="s">
        <v>1337</v>
      </c>
      <c r="E1016" s="59" t="s">
        <v>380</v>
      </c>
      <c r="F1016" s="60" t="str">
        <f t="shared" si="47"/>
        <v>외주</v>
      </c>
      <c r="G1016" s="61" t="s">
        <v>31</v>
      </c>
      <c r="H1016" s="62">
        <v>675</v>
      </c>
      <c r="I1016" s="33" t="s">
        <v>1506</v>
      </c>
      <c r="J1016" s="33" t="s">
        <v>1507</v>
      </c>
      <c r="K1016" s="33" t="s">
        <v>3624</v>
      </c>
      <c r="L1016" s="41">
        <v>1</v>
      </c>
      <c r="M1016" s="38" t="s">
        <v>34</v>
      </c>
      <c r="N1016" s="63">
        <v>1</v>
      </c>
      <c r="O1016" s="64">
        <f>IF(B1016&gt;0,_xlfn.COUNTIFS($B$24:B1016,B1016,$H$24:H1016,H1016),"")</f>
        <v>1</v>
      </c>
      <c r="P1016" s="65"/>
      <c r="Q1016" s="66" t="str">
        <f t="shared" si="48"/>
        <v>등록</v>
      </c>
      <c r="R1016" s="34" t="s">
        <v>52</v>
      </c>
      <c r="S1016" s="30"/>
    </row>
    <row r="1017" spans="1:19" ht="17.25" customHeight="1" hidden="1" outlineLevel="1">
      <c r="A1017" s="58" t="str">
        <f t="shared" si="46"/>
        <v>1328149110외주1</v>
      </c>
      <c r="B1017" s="37">
        <v>1328149110</v>
      </c>
      <c r="C1017" s="59" t="s">
        <v>3625</v>
      </c>
      <c r="D1017" s="59" t="s">
        <v>3626</v>
      </c>
      <c r="E1017" s="59" t="s">
        <v>39</v>
      </c>
      <c r="F1017" s="60" t="str">
        <f t="shared" si="47"/>
        <v>외주</v>
      </c>
      <c r="G1017" s="61" t="s">
        <v>31</v>
      </c>
      <c r="H1017" s="62">
        <v>676</v>
      </c>
      <c r="I1017" s="33" t="s">
        <v>3627</v>
      </c>
      <c r="J1017" s="33" t="s">
        <v>3628</v>
      </c>
      <c r="K1017" s="33" t="s">
        <v>3629</v>
      </c>
      <c r="L1017" s="41">
        <v>1</v>
      </c>
      <c r="M1017" s="38" t="s">
        <v>34</v>
      </c>
      <c r="N1017" s="63">
        <v>1</v>
      </c>
      <c r="O1017" s="64">
        <f>IF(B1017&gt;0,_xlfn.COUNTIFS($B$24:B1017,B1017,$H$24:H1017,H1017),"")</f>
        <v>1</v>
      </c>
      <c r="P1017" s="65"/>
      <c r="Q1017" s="66" t="str">
        <f t="shared" si="48"/>
        <v>등록</v>
      </c>
      <c r="R1017" s="34" t="s">
        <v>36</v>
      </c>
      <c r="S1017" s="30"/>
    </row>
    <row r="1018" spans="1:19" ht="17.25" customHeight="1" hidden="1" outlineLevel="1">
      <c r="A1018" s="58" t="str">
        <f t="shared" si="46"/>
        <v>1358159790외주1</v>
      </c>
      <c r="B1018" s="37">
        <v>1358159790</v>
      </c>
      <c r="C1018" s="59" t="s">
        <v>3630</v>
      </c>
      <c r="D1018" s="59" t="s">
        <v>3631</v>
      </c>
      <c r="E1018" s="59" t="s">
        <v>183</v>
      </c>
      <c r="F1018" s="60" t="str">
        <f t="shared" si="47"/>
        <v>외주</v>
      </c>
      <c r="G1018" s="61" t="s">
        <v>31</v>
      </c>
      <c r="H1018" s="62">
        <v>677</v>
      </c>
      <c r="I1018" s="33" t="s">
        <v>3632</v>
      </c>
      <c r="J1018" s="33" t="s">
        <v>3633</v>
      </c>
      <c r="K1018" s="33" t="s">
        <v>3634</v>
      </c>
      <c r="L1018" s="41">
        <v>1</v>
      </c>
      <c r="M1018" s="38" t="s">
        <v>34</v>
      </c>
      <c r="N1018" s="63">
        <v>1</v>
      </c>
      <c r="O1018" s="64">
        <f>IF(B1018&gt;0,_xlfn.COUNTIFS($B$24:B1018,B1018,$H$24:H1018,H1018),"")</f>
        <v>1</v>
      </c>
      <c r="P1018" s="65"/>
      <c r="Q1018" s="66" t="str">
        <f t="shared" si="48"/>
        <v>등록</v>
      </c>
      <c r="R1018" s="34" t="s">
        <v>52</v>
      </c>
      <c r="S1018" s="30"/>
    </row>
    <row r="1019" spans="1:19" ht="17.25" customHeight="1" hidden="1" outlineLevel="1">
      <c r="A1019" s="58" t="str">
        <f t="shared" si="46"/>
        <v>5088107151외주1</v>
      </c>
      <c r="B1019" s="37">
        <v>5088107151</v>
      </c>
      <c r="C1019" s="59" t="s">
        <v>983</v>
      </c>
      <c r="D1019" s="59" t="s">
        <v>984</v>
      </c>
      <c r="E1019" s="59" t="s">
        <v>196</v>
      </c>
      <c r="F1019" s="60" t="str">
        <f t="shared" si="47"/>
        <v>외주</v>
      </c>
      <c r="G1019" s="61" t="s">
        <v>31</v>
      </c>
      <c r="H1019" s="62">
        <v>678</v>
      </c>
      <c r="I1019" s="33" t="s">
        <v>985</v>
      </c>
      <c r="J1019" s="33" t="s">
        <v>986</v>
      </c>
      <c r="K1019" s="33" t="s">
        <v>3635</v>
      </c>
      <c r="L1019" s="34">
        <v>1</v>
      </c>
      <c r="M1019" s="38" t="s">
        <v>34</v>
      </c>
      <c r="N1019" s="63">
        <v>1</v>
      </c>
      <c r="O1019" s="64">
        <f>IF(B1019&gt;0,_xlfn.COUNTIFS($B$24:B1019,B1019,$H$24:H1019,H1019),"")</f>
        <v>1</v>
      </c>
      <c r="P1019" s="65"/>
      <c r="Q1019" s="66" t="str">
        <f t="shared" si="48"/>
        <v>등록</v>
      </c>
      <c r="R1019" s="34" t="s">
        <v>52</v>
      </c>
      <c r="S1019" s="30"/>
    </row>
    <row r="1020" spans="1:19" ht="17.25" customHeight="1" hidden="1" outlineLevel="1">
      <c r="A1020" s="58" t="str">
        <f t="shared" si="46"/>
        <v>1188116665외주1</v>
      </c>
      <c r="B1020" s="23">
        <v>1188116665</v>
      </c>
      <c r="C1020" s="59" t="s">
        <v>3636</v>
      </c>
      <c r="D1020" s="59" t="s">
        <v>3637</v>
      </c>
      <c r="E1020" s="59" t="s">
        <v>59</v>
      </c>
      <c r="F1020" s="60" t="str">
        <f t="shared" si="47"/>
        <v>외주</v>
      </c>
      <c r="G1020" s="61" t="s">
        <v>31</v>
      </c>
      <c r="H1020" s="71">
        <v>679</v>
      </c>
      <c r="I1020" s="59" t="s">
        <v>3638</v>
      </c>
      <c r="J1020" s="59" t="s">
        <v>3639</v>
      </c>
      <c r="K1020" s="59" t="s">
        <v>3640</v>
      </c>
      <c r="L1020" s="34">
        <v>1</v>
      </c>
      <c r="M1020" s="38" t="s">
        <v>34</v>
      </c>
      <c r="N1020" s="72">
        <v>1</v>
      </c>
      <c r="O1020" s="64">
        <f>IF(B1020&gt;0,_xlfn.COUNTIFS($B$24:B1020,B1020,$H$24:H1020,H1020),"")</f>
        <v>1</v>
      </c>
      <c r="P1020" s="65"/>
      <c r="Q1020" s="66" t="str">
        <f t="shared" si="48"/>
        <v>등록</v>
      </c>
      <c r="R1020" s="34" t="s">
        <v>52</v>
      </c>
      <c r="S1020" s="30"/>
    </row>
    <row r="1021" spans="1:19" ht="17.25" customHeight="1" hidden="1" outlineLevel="1">
      <c r="A1021" s="58" t="str">
        <f t="shared" si="46"/>
        <v>1078737401외주1</v>
      </c>
      <c r="B1021" s="23">
        <v>1078737401</v>
      </c>
      <c r="C1021" s="59" t="s">
        <v>3641</v>
      </c>
      <c r="D1021" s="59" t="s">
        <v>3642</v>
      </c>
      <c r="E1021" s="59" t="s">
        <v>111</v>
      </c>
      <c r="F1021" s="60" t="str">
        <f t="shared" si="47"/>
        <v>외주</v>
      </c>
      <c r="G1021" s="61" t="s">
        <v>31</v>
      </c>
      <c r="H1021" s="71">
        <v>680</v>
      </c>
      <c r="I1021" s="59" t="s">
        <v>3643</v>
      </c>
      <c r="J1021" s="59" t="s">
        <v>3644</v>
      </c>
      <c r="K1021" s="59" t="s">
        <v>3645</v>
      </c>
      <c r="L1021" s="34">
        <v>1</v>
      </c>
      <c r="M1021" s="38" t="s">
        <v>34</v>
      </c>
      <c r="N1021" s="72">
        <v>1</v>
      </c>
      <c r="O1021" s="64">
        <f>IF(B1021&gt;0,_xlfn.COUNTIFS($B$24:B1021,B1021,$H$24:H1021,H1021),"")</f>
        <v>1</v>
      </c>
      <c r="P1021" s="65"/>
      <c r="Q1021" s="66" t="str">
        <f t="shared" si="48"/>
        <v>등록</v>
      </c>
      <c r="R1021" s="34" t="s">
        <v>36</v>
      </c>
      <c r="S1021" s="30"/>
    </row>
    <row r="1022" spans="1:19" ht="17.25" customHeight="1" hidden="1" outlineLevel="1">
      <c r="A1022" s="58" t="str">
        <f t="shared" si="46"/>
        <v>1058148157외주1</v>
      </c>
      <c r="B1022" s="23">
        <v>1058148157</v>
      </c>
      <c r="C1022" s="59" t="s">
        <v>3646</v>
      </c>
      <c r="D1022" s="59" t="s">
        <v>3647</v>
      </c>
      <c r="E1022" s="59" t="s">
        <v>111</v>
      </c>
      <c r="F1022" s="60" t="str">
        <f t="shared" si="47"/>
        <v>외주</v>
      </c>
      <c r="G1022" s="61" t="s">
        <v>31</v>
      </c>
      <c r="H1022" s="71">
        <v>681</v>
      </c>
      <c r="I1022" s="59" t="s">
        <v>3648</v>
      </c>
      <c r="J1022" s="59" t="s">
        <v>3649</v>
      </c>
      <c r="K1022" s="59" t="s">
        <v>3650</v>
      </c>
      <c r="L1022" s="34">
        <v>1</v>
      </c>
      <c r="M1022" s="38" t="s">
        <v>34</v>
      </c>
      <c r="N1022" s="72">
        <v>1</v>
      </c>
      <c r="O1022" s="64">
        <f>IF(B1022&gt;0,_xlfn.COUNTIFS($B$24:B1022,B1022,$H$24:H1022,H1022),"")</f>
        <v>1</v>
      </c>
      <c r="P1022" s="65"/>
      <c r="Q1022" s="66" t="str">
        <f t="shared" si="48"/>
        <v>등록</v>
      </c>
      <c r="R1022" s="34" t="s">
        <v>52</v>
      </c>
      <c r="S1022" s="30"/>
    </row>
    <row r="1023" spans="1:19" ht="17.25" customHeight="1" hidden="1" outlineLevel="1">
      <c r="A1023" s="58" t="str">
        <f t="shared" si="46"/>
        <v>1358132239외주1</v>
      </c>
      <c r="B1023" s="23">
        <v>1358132239</v>
      </c>
      <c r="C1023" s="59" t="s">
        <v>3651</v>
      </c>
      <c r="D1023" s="59" t="s">
        <v>3652</v>
      </c>
      <c r="E1023" s="59" t="s">
        <v>67</v>
      </c>
      <c r="F1023" s="60" t="str">
        <f t="shared" si="47"/>
        <v>외주</v>
      </c>
      <c r="G1023" s="61" t="s">
        <v>31</v>
      </c>
      <c r="H1023" s="71">
        <v>682</v>
      </c>
      <c r="I1023" s="59" t="s">
        <v>3653</v>
      </c>
      <c r="J1023" s="59" t="s">
        <v>3654</v>
      </c>
      <c r="K1023" s="59" t="s">
        <v>3655</v>
      </c>
      <c r="L1023" s="34">
        <v>1</v>
      </c>
      <c r="M1023" s="38" t="s">
        <v>34</v>
      </c>
      <c r="N1023" s="72">
        <v>1</v>
      </c>
      <c r="O1023" s="64">
        <f>IF(B1023&gt;0,_xlfn.COUNTIFS($B$24:B1023,B1023,$H$24:H1023,H1023),"")</f>
        <v>1</v>
      </c>
      <c r="P1023" s="65"/>
      <c r="Q1023" s="66" t="str">
        <f t="shared" si="48"/>
        <v>등록</v>
      </c>
      <c r="R1023" s="34" t="s">
        <v>36</v>
      </c>
      <c r="S1023" s="30"/>
    </row>
    <row r="1024" spans="1:19" ht="17.25" customHeight="1" hidden="1" outlineLevel="1">
      <c r="A1024" s="58" t="str">
        <f t="shared" si="46"/>
        <v>1068140482외주1</v>
      </c>
      <c r="B1024" s="23">
        <v>1068140482</v>
      </c>
      <c r="C1024" s="59" t="s">
        <v>3656</v>
      </c>
      <c r="D1024" s="59" t="s">
        <v>3657</v>
      </c>
      <c r="E1024" s="59" t="s">
        <v>35</v>
      </c>
      <c r="F1024" s="60" t="str">
        <f t="shared" si="47"/>
        <v>외주</v>
      </c>
      <c r="G1024" s="61" t="s">
        <v>31</v>
      </c>
      <c r="H1024" s="71">
        <v>683</v>
      </c>
      <c r="I1024" s="59" t="s">
        <v>3658</v>
      </c>
      <c r="J1024" s="59" t="s">
        <v>3659</v>
      </c>
      <c r="K1024" s="59" t="s">
        <v>3660</v>
      </c>
      <c r="L1024" s="34">
        <v>1</v>
      </c>
      <c r="M1024" s="38" t="s">
        <v>34</v>
      </c>
      <c r="N1024" s="72">
        <v>1</v>
      </c>
      <c r="O1024" s="64">
        <f>IF(B1024&gt;0,_xlfn.COUNTIFS($B$24:B1024,B1024,$H$24:H1024,H1024),"")</f>
        <v>1</v>
      </c>
      <c r="P1024" s="65"/>
      <c r="Q1024" s="66" t="str">
        <f t="shared" si="48"/>
        <v>등록</v>
      </c>
      <c r="R1024" s="34" t="s">
        <v>52</v>
      </c>
      <c r="S1024" s="30"/>
    </row>
    <row r="1025" spans="1:19" ht="17.25" customHeight="1" hidden="1" outlineLevel="1">
      <c r="A1025" s="58" t="str">
        <f t="shared" si="46"/>
        <v>1148174324외주1</v>
      </c>
      <c r="B1025" s="23">
        <v>1148174324</v>
      </c>
      <c r="C1025" s="59" t="s">
        <v>3661</v>
      </c>
      <c r="D1025" s="59" t="s">
        <v>3662</v>
      </c>
      <c r="E1025" s="59" t="s">
        <v>104</v>
      </c>
      <c r="F1025" s="60" t="str">
        <f t="shared" si="47"/>
        <v>외주</v>
      </c>
      <c r="G1025" s="61" t="s">
        <v>31</v>
      </c>
      <c r="H1025" s="71">
        <v>684</v>
      </c>
      <c r="I1025" s="59" t="s">
        <v>3663</v>
      </c>
      <c r="J1025" s="59" t="s">
        <v>3664</v>
      </c>
      <c r="K1025" s="59" t="s">
        <v>3665</v>
      </c>
      <c r="L1025" s="34">
        <v>1</v>
      </c>
      <c r="M1025" s="38" t="s">
        <v>34</v>
      </c>
      <c r="N1025" s="72">
        <v>1</v>
      </c>
      <c r="O1025" s="64">
        <f>IF(B1025&gt;0,_xlfn.COUNTIFS($B$24:B1025,B1025,$H$24:H1025,H1025),"")</f>
        <v>1</v>
      </c>
      <c r="P1025" s="65"/>
      <c r="Q1025" s="66" t="str">
        <f t="shared" si="48"/>
        <v>등록</v>
      </c>
      <c r="R1025" s="34" t="s">
        <v>36</v>
      </c>
      <c r="S1025" s="30"/>
    </row>
    <row r="1026" spans="1:19" ht="17.25" customHeight="1" hidden="1" outlineLevel="1">
      <c r="A1026" s="58" t="str">
        <f t="shared" si="46"/>
        <v>1078711298외주1</v>
      </c>
      <c r="B1026" s="23">
        <v>1078711298</v>
      </c>
      <c r="C1026" s="59" t="s">
        <v>37</v>
      </c>
      <c r="D1026" s="59" t="s">
        <v>38</v>
      </c>
      <c r="E1026" s="59" t="s">
        <v>39</v>
      </c>
      <c r="F1026" s="60" t="str">
        <f t="shared" si="47"/>
        <v>외주</v>
      </c>
      <c r="G1026" s="61" t="s">
        <v>31</v>
      </c>
      <c r="H1026" s="71">
        <v>685</v>
      </c>
      <c r="I1026" s="59" t="s">
        <v>40</v>
      </c>
      <c r="J1026" s="59" t="s">
        <v>41</v>
      </c>
      <c r="K1026" s="59" t="s">
        <v>3666</v>
      </c>
      <c r="L1026" s="34">
        <v>1</v>
      </c>
      <c r="M1026" s="38" t="s">
        <v>34</v>
      </c>
      <c r="N1026" s="72">
        <v>1</v>
      </c>
      <c r="O1026" s="64">
        <f>IF(B1026&gt;0,_xlfn.COUNTIFS($B$24:B1026,B1026,$H$24:H1026,H1026),"")</f>
        <v>1</v>
      </c>
      <c r="P1026" s="65"/>
      <c r="Q1026" s="66" t="str">
        <f t="shared" si="48"/>
        <v>등록</v>
      </c>
      <c r="R1026" s="34" t="s">
        <v>36</v>
      </c>
      <c r="S1026" s="30"/>
    </row>
    <row r="1027" spans="1:19" ht="17.25" customHeight="1" hidden="1" outlineLevel="1">
      <c r="A1027" s="58" t="str">
        <f t="shared" si="46"/>
        <v>1318631887외주1</v>
      </c>
      <c r="B1027" s="23">
        <v>1318631887</v>
      </c>
      <c r="C1027" s="59" t="s">
        <v>3667</v>
      </c>
      <c r="D1027" s="59" t="s">
        <v>3668</v>
      </c>
      <c r="E1027" s="59" t="s">
        <v>91</v>
      </c>
      <c r="F1027" s="60" t="str">
        <f t="shared" si="47"/>
        <v>외주</v>
      </c>
      <c r="G1027" s="61" t="s">
        <v>31</v>
      </c>
      <c r="H1027" s="71">
        <v>686</v>
      </c>
      <c r="I1027" s="59" t="s">
        <v>3669</v>
      </c>
      <c r="J1027" s="59" t="s">
        <v>3670</v>
      </c>
      <c r="K1027" s="59" t="s">
        <v>3671</v>
      </c>
      <c r="L1027" s="34">
        <v>1</v>
      </c>
      <c r="M1027" s="38" t="s">
        <v>34</v>
      </c>
      <c r="N1027" s="72">
        <v>1</v>
      </c>
      <c r="O1027" s="64">
        <f>IF(B1027&gt;0,_xlfn.COUNTIFS($B$24:B1027,B1027,$H$24:H1027,H1027),"")</f>
        <v>1</v>
      </c>
      <c r="P1027" s="65"/>
      <c r="Q1027" s="66" t="str">
        <f t="shared" si="48"/>
        <v>등록</v>
      </c>
      <c r="R1027" s="34" t="s">
        <v>52</v>
      </c>
      <c r="S1027" s="30"/>
    </row>
    <row r="1028" spans="1:19" ht="17.25" customHeight="1" hidden="1" outlineLevel="1">
      <c r="A1028" s="58" t="str">
        <f t="shared" si="46"/>
        <v>2148818975외주1</v>
      </c>
      <c r="B1028" s="23">
        <v>2148818975</v>
      </c>
      <c r="C1028" s="59" t="s">
        <v>3672</v>
      </c>
      <c r="D1028" s="59" t="s">
        <v>3673</v>
      </c>
      <c r="E1028" s="59" t="s">
        <v>196</v>
      </c>
      <c r="F1028" s="60" t="str">
        <f t="shared" si="47"/>
        <v>외주</v>
      </c>
      <c r="G1028" s="61" t="s">
        <v>31</v>
      </c>
      <c r="H1028" s="71">
        <v>687</v>
      </c>
      <c r="I1028" s="59" t="s">
        <v>3674</v>
      </c>
      <c r="J1028" s="59" t="s">
        <v>3675</v>
      </c>
      <c r="K1028" s="59" t="s">
        <v>3676</v>
      </c>
      <c r="L1028" s="34">
        <v>1</v>
      </c>
      <c r="M1028" s="38" t="s">
        <v>34</v>
      </c>
      <c r="N1028" s="72">
        <v>1</v>
      </c>
      <c r="O1028" s="64">
        <f>IF(B1028&gt;0,_xlfn.COUNTIFS($B$24:B1028,B1028,$H$24:H1028,H1028),"")</f>
        <v>1</v>
      </c>
      <c r="P1028" s="65"/>
      <c r="Q1028" s="66" t="str">
        <f t="shared" si="48"/>
        <v>등록</v>
      </c>
      <c r="R1028" s="34" t="s">
        <v>52</v>
      </c>
      <c r="S1028" s="30"/>
    </row>
    <row r="1029" spans="1:19" ht="17.25" customHeight="1" hidden="1" outlineLevel="1">
      <c r="A1029" s="58" t="str">
        <f t="shared" si="46"/>
        <v>1278133770외주1</v>
      </c>
      <c r="B1029" s="23">
        <v>1278133770</v>
      </c>
      <c r="C1029" s="59" t="s">
        <v>3677</v>
      </c>
      <c r="D1029" s="59" t="s">
        <v>3678</v>
      </c>
      <c r="E1029" s="59" t="s">
        <v>166</v>
      </c>
      <c r="F1029" s="60" t="str">
        <f t="shared" si="47"/>
        <v>외주</v>
      </c>
      <c r="G1029" s="61" t="s">
        <v>31</v>
      </c>
      <c r="H1029" s="71">
        <v>688</v>
      </c>
      <c r="I1029" s="59" t="s">
        <v>3679</v>
      </c>
      <c r="J1029" s="59" t="s">
        <v>3680</v>
      </c>
      <c r="K1029" s="59" t="s">
        <v>3681</v>
      </c>
      <c r="L1029" s="34">
        <v>1</v>
      </c>
      <c r="M1029" s="38" t="s">
        <v>34</v>
      </c>
      <c r="N1029" s="72">
        <v>1</v>
      </c>
      <c r="O1029" s="64">
        <f>IF(B1029&gt;0,_xlfn.COUNTIFS($B$24:B1029,B1029,$H$24:H1029,H1029),"")</f>
        <v>1</v>
      </c>
      <c r="P1029" s="65"/>
      <c r="Q1029" s="66" t="str">
        <f t="shared" si="48"/>
        <v>등록</v>
      </c>
      <c r="R1029" s="34" t="s">
        <v>36</v>
      </c>
      <c r="S1029" s="30"/>
    </row>
    <row r="1030" spans="1:19" ht="17.25" customHeight="1" hidden="1" outlineLevel="1">
      <c r="A1030" s="58" t="str">
        <f t="shared" si="46"/>
        <v>1268104267외주1</v>
      </c>
      <c r="B1030" s="23">
        <v>1268104267</v>
      </c>
      <c r="C1030" s="59" t="s">
        <v>3682</v>
      </c>
      <c r="D1030" s="59" t="s">
        <v>3683</v>
      </c>
      <c r="E1030" s="59" t="s">
        <v>380</v>
      </c>
      <c r="F1030" s="60" t="str">
        <f t="shared" si="47"/>
        <v>외주</v>
      </c>
      <c r="G1030" s="61" t="s">
        <v>31</v>
      </c>
      <c r="H1030" s="71">
        <v>689</v>
      </c>
      <c r="I1030" s="59" t="s">
        <v>3684</v>
      </c>
      <c r="J1030" s="59" t="s">
        <v>3685</v>
      </c>
      <c r="K1030" s="59" t="s">
        <v>3686</v>
      </c>
      <c r="L1030" s="34">
        <v>1</v>
      </c>
      <c r="M1030" s="38" t="s">
        <v>34</v>
      </c>
      <c r="N1030" s="72">
        <v>1</v>
      </c>
      <c r="O1030" s="64">
        <f>IF(B1030&gt;0,_xlfn.COUNTIFS($B$24:B1030,B1030,$H$24:H1030,H1030),"")</f>
        <v>1</v>
      </c>
      <c r="P1030" s="65"/>
      <c r="Q1030" s="66" t="str">
        <f t="shared" si="48"/>
        <v>등록</v>
      </c>
      <c r="R1030" s="34" t="s">
        <v>36</v>
      </c>
      <c r="S1030" s="30"/>
    </row>
    <row r="1031" spans="1:19" ht="17.25" customHeight="1" hidden="1" outlineLevel="1">
      <c r="A1031" s="58" t="str">
        <f t="shared" si="46"/>
        <v>1338123748외주1</v>
      </c>
      <c r="B1031" s="23">
        <v>1338123748</v>
      </c>
      <c r="C1031" s="59" t="s">
        <v>3687</v>
      </c>
      <c r="D1031" s="59" t="s">
        <v>3688</v>
      </c>
      <c r="E1031" s="59" t="s">
        <v>380</v>
      </c>
      <c r="F1031" s="60" t="str">
        <f t="shared" si="47"/>
        <v>외주</v>
      </c>
      <c r="G1031" s="61" t="s">
        <v>31</v>
      </c>
      <c r="H1031" s="71">
        <v>690</v>
      </c>
      <c r="I1031" s="59" t="s">
        <v>3689</v>
      </c>
      <c r="J1031" s="59" t="s">
        <v>3690</v>
      </c>
      <c r="K1031" s="59" t="s">
        <v>3691</v>
      </c>
      <c r="L1031" s="34">
        <v>1</v>
      </c>
      <c r="M1031" s="38" t="s">
        <v>34</v>
      </c>
      <c r="N1031" s="72">
        <v>1</v>
      </c>
      <c r="O1031" s="64">
        <f>IF(B1031&gt;0,_xlfn.COUNTIFS($B$24:B1031,B1031,$H$24:H1031,H1031),"")</f>
        <v>1</v>
      </c>
      <c r="P1031" s="65"/>
      <c r="Q1031" s="66" t="str">
        <f t="shared" si="48"/>
        <v>등록</v>
      </c>
      <c r="R1031" s="34" t="s">
        <v>36</v>
      </c>
      <c r="S1031" s="30"/>
    </row>
    <row r="1032" spans="1:19" ht="17.25" customHeight="1" hidden="1" outlineLevel="1">
      <c r="A1032" s="58" t="str">
        <f t="shared" si="46"/>
        <v>1078609043외주1</v>
      </c>
      <c r="B1032" s="23">
        <v>1078609043</v>
      </c>
      <c r="C1032" s="59" t="s">
        <v>3692</v>
      </c>
      <c r="D1032" s="59" t="s">
        <v>3693</v>
      </c>
      <c r="E1032" s="59" t="s">
        <v>380</v>
      </c>
      <c r="F1032" s="60" t="str">
        <f t="shared" si="47"/>
        <v>외주</v>
      </c>
      <c r="G1032" s="61" t="s">
        <v>31</v>
      </c>
      <c r="H1032" s="71">
        <v>691</v>
      </c>
      <c r="I1032" s="59" t="s">
        <v>3694</v>
      </c>
      <c r="J1032" s="59" t="s">
        <v>3695</v>
      </c>
      <c r="K1032" s="59" t="s">
        <v>3696</v>
      </c>
      <c r="L1032" s="34">
        <v>1</v>
      </c>
      <c r="M1032" s="38" t="s">
        <v>34</v>
      </c>
      <c r="N1032" s="72">
        <v>1</v>
      </c>
      <c r="O1032" s="64">
        <f>IF(B1032&gt;0,_xlfn.COUNTIFS($B$24:B1032,B1032,$H$24:H1032,H1032),"")</f>
        <v>1</v>
      </c>
      <c r="P1032" s="65"/>
      <c r="Q1032" s="66" t="str">
        <f t="shared" si="48"/>
        <v>등록</v>
      </c>
      <c r="R1032" s="34" t="s">
        <v>52</v>
      </c>
      <c r="S1032" s="30"/>
    </row>
    <row r="1033" spans="1:19" ht="17.25" customHeight="1" hidden="1" outlineLevel="1">
      <c r="A1033" s="58" t="str">
        <f t="shared" si="46"/>
        <v>1078173292외주1</v>
      </c>
      <c r="B1033" s="23">
        <v>1078173292</v>
      </c>
      <c r="C1033" s="59" t="s">
        <v>3697</v>
      </c>
      <c r="D1033" s="59" t="s">
        <v>3698</v>
      </c>
      <c r="E1033" s="59" t="s">
        <v>380</v>
      </c>
      <c r="F1033" s="60" t="str">
        <f t="shared" si="47"/>
        <v>외주</v>
      </c>
      <c r="G1033" s="61" t="s">
        <v>31</v>
      </c>
      <c r="H1033" s="71">
        <v>692</v>
      </c>
      <c r="I1033" s="59" t="s">
        <v>3699</v>
      </c>
      <c r="J1033" s="59" t="s">
        <v>3700</v>
      </c>
      <c r="K1033" s="59" t="s">
        <v>3701</v>
      </c>
      <c r="L1033" s="34">
        <v>1</v>
      </c>
      <c r="M1033" s="38" t="s">
        <v>34</v>
      </c>
      <c r="N1033" s="72">
        <v>1</v>
      </c>
      <c r="O1033" s="64">
        <f>IF(B1033&gt;0,_xlfn.COUNTIFS($B$24:B1033,B1033,$H$24:H1033,H1033),"")</f>
        <v>1</v>
      </c>
      <c r="P1033" s="65"/>
      <c r="Q1033" s="66" t="str">
        <f t="shared" si="48"/>
        <v>등록</v>
      </c>
      <c r="R1033" s="34" t="s">
        <v>36</v>
      </c>
      <c r="S1033" s="30"/>
    </row>
    <row r="1034" spans="1:19" ht="17.25" customHeight="1" hidden="1" outlineLevel="1">
      <c r="A1034" s="58" t="str">
        <f t="shared" si="46"/>
        <v>1428112304외주1</v>
      </c>
      <c r="B1034" s="23">
        <v>1428112304</v>
      </c>
      <c r="C1034" s="59" t="s">
        <v>3702</v>
      </c>
      <c r="D1034" s="59" t="s">
        <v>3703</v>
      </c>
      <c r="E1034" s="59" t="s">
        <v>196</v>
      </c>
      <c r="F1034" s="60" t="str">
        <f t="shared" si="47"/>
        <v>외주</v>
      </c>
      <c r="G1034" s="61" t="s">
        <v>31</v>
      </c>
      <c r="H1034" s="71">
        <v>693</v>
      </c>
      <c r="I1034" s="59" t="s">
        <v>3704</v>
      </c>
      <c r="J1034" s="59" t="s">
        <v>3705</v>
      </c>
      <c r="K1034" s="59" t="s">
        <v>3706</v>
      </c>
      <c r="L1034" s="34">
        <v>1</v>
      </c>
      <c r="M1034" s="38" t="s">
        <v>34</v>
      </c>
      <c r="N1034" s="72">
        <v>1</v>
      </c>
      <c r="O1034" s="64">
        <f>IF(B1034&gt;0,_xlfn.COUNTIFS($B$24:B1034,B1034,$H$24:H1034,H1034),"")</f>
        <v>1</v>
      </c>
      <c r="P1034" s="65"/>
      <c r="Q1034" s="66" t="str">
        <f t="shared" si="48"/>
        <v>등록</v>
      </c>
      <c r="R1034" s="34" t="s">
        <v>52</v>
      </c>
      <c r="S1034" s="30"/>
    </row>
    <row r="1035" spans="1:19" ht="17.25" customHeight="1" hidden="1" outlineLevel="1">
      <c r="A1035" s="58" t="str">
        <f t="shared" si="46"/>
        <v>3048122211외주1</v>
      </c>
      <c r="B1035" s="23">
        <v>3048122211</v>
      </c>
      <c r="C1035" s="59" t="s">
        <v>3707</v>
      </c>
      <c r="D1035" s="59" t="s">
        <v>3708</v>
      </c>
      <c r="E1035" s="59" t="s">
        <v>231</v>
      </c>
      <c r="F1035" s="60" t="str">
        <f t="shared" si="47"/>
        <v>외주</v>
      </c>
      <c r="G1035" s="61" t="s">
        <v>31</v>
      </c>
      <c r="H1035" s="71">
        <v>694</v>
      </c>
      <c r="I1035" s="59" t="s">
        <v>3709</v>
      </c>
      <c r="J1035" s="59" t="s">
        <v>3710</v>
      </c>
      <c r="K1035" s="59" t="s">
        <v>3711</v>
      </c>
      <c r="L1035" s="34">
        <v>1</v>
      </c>
      <c r="M1035" s="38" t="s">
        <v>34</v>
      </c>
      <c r="N1035" s="72">
        <v>1</v>
      </c>
      <c r="O1035" s="64">
        <f>IF(B1035&gt;0,_xlfn.COUNTIFS($B$24:B1035,B1035,$H$24:H1035,H1035),"")</f>
        <v>1</v>
      </c>
      <c r="P1035" s="65"/>
      <c r="Q1035" s="66" t="str">
        <f t="shared" si="48"/>
        <v>등록</v>
      </c>
      <c r="R1035" s="34" t="s">
        <v>52</v>
      </c>
      <c r="S1035" s="30"/>
    </row>
    <row r="1036" spans="1:19" ht="17.25" customHeight="1" hidden="1" outlineLevel="1">
      <c r="A1036" s="58" t="str">
        <f t="shared" si="46"/>
        <v>7088601669외주1</v>
      </c>
      <c r="B1036" s="23">
        <v>7088601669</v>
      </c>
      <c r="C1036" s="59" t="s">
        <v>3712</v>
      </c>
      <c r="D1036" s="59" t="s">
        <v>3713</v>
      </c>
      <c r="E1036" s="59" t="s">
        <v>183</v>
      </c>
      <c r="F1036" s="60" t="str">
        <f t="shared" si="47"/>
        <v>외주</v>
      </c>
      <c r="G1036" s="61" t="s">
        <v>44</v>
      </c>
      <c r="H1036" s="71">
        <v>696</v>
      </c>
      <c r="I1036" s="59" t="s">
        <v>3714</v>
      </c>
      <c r="J1036" s="59" t="s">
        <v>3715</v>
      </c>
      <c r="K1036" s="59" t="s">
        <v>3716</v>
      </c>
      <c r="L1036" s="34">
        <v>1</v>
      </c>
      <c r="M1036" s="38" t="s">
        <v>34</v>
      </c>
      <c r="N1036" s="72">
        <v>1</v>
      </c>
      <c r="O1036" s="64">
        <f>IF(B1036&gt;0,_xlfn.COUNTIFS($B$24:B1036,B1036,$H$24:H1036,H1036),"")</f>
        <v>1</v>
      </c>
      <c r="P1036" s="65"/>
      <c r="Q1036" s="66" t="str">
        <f t="shared" si="48"/>
        <v>탈락</v>
      </c>
      <c r="R1036" s="34" t="s">
        <v>45</v>
      </c>
      <c r="S1036" s="30"/>
    </row>
    <row r="1037" spans="1:19" ht="17.25" customHeight="1" hidden="1" outlineLevel="1">
      <c r="A1037" s="58" t="str">
        <f t="shared" si="46"/>
        <v>3148190851자재1</v>
      </c>
      <c r="B1037" s="23">
        <v>3148190851</v>
      </c>
      <c r="C1037" s="59" t="s">
        <v>189</v>
      </c>
      <c r="D1037" s="59" t="s">
        <v>190</v>
      </c>
      <c r="E1037" s="59" t="s">
        <v>191</v>
      </c>
      <c r="F1037" s="60" t="str">
        <f t="shared" si="47"/>
        <v>자재</v>
      </c>
      <c r="G1037" s="61" t="s">
        <v>44</v>
      </c>
      <c r="H1037" s="71">
        <v>1001</v>
      </c>
      <c r="I1037" s="59" t="s">
        <v>192</v>
      </c>
      <c r="J1037" s="59" t="s">
        <v>193</v>
      </c>
      <c r="K1037" s="59" t="s">
        <v>194</v>
      </c>
      <c r="L1037" s="34">
        <v>3</v>
      </c>
      <c r="M1037" s="34" t="s">
        <v>66</v>
      </c>
      <c r="N1037" s="72">
        <v>1</v>
      </c>
      <c r="O1037" s="64">
        <f>IF(B1037&gt;0,_xlfn.COUNTIFS($B$24:B1037,B1037,$H$24:H1037,H1037),"")</f>
        <v>1</v>
      </c>
      <c r="P1037" s="65"/>
      <c r="Q1037" s="66" t="str">
        <f t="shared" si="48"/>
        <v>탈락</v>
      </c>
      <c r="R1037" s="34" t="s">
        <v>45</v>
      </c>
      <c r="S1037" s="30"/>
    </row>
    <row r="1038" spans="1:19" ht="17.25" customHeight="1" hidden="1" outlineLevel="1">
      <c r="A1038" s="58" t="str">
        <f t="shared" si="46"/>
        <v>3148190851자재2</v>
      </c>
      <c r="B1038" s="23">
        <v>3148190851</v>
      </c>
      <c r="C1038" s="59" t="s">
        <v>189</v>
      </c>
      <c r="D1038" s="59" t="s">
        <v>190</v>
      </c>
      <c r="E1038" s="59" t="s">
        <v>195</v>
      </c>
      <c r="F1038" s="60" t="str">
        <f t="shared" si="47"/>
        <v>자재</v>
      </c>
      <c r="G1038" s="61" t="s">
        <v>44</v>
      </c>
      <c r="H1038" s="71">
        <v>1001</v>
      </c>
      <c r="I1038" s="59" t="s">
        <v>192</v>
      </c>
      <c r="J1038" s="59" t="s">
        <v>193</v>
      </c>
      <c r="K1038" s="59" t="s">
        <v>194</v>
      </c>
      <c r="L1038" s="34">
        <v>3</v>
      </c>
      <c r="M1038" s="34" t="s">
        <v>66</v>
      </c>
      <c r="N1038" s="72">
        <v>2</v>
      </c>
      <c r="O1038" s="64">
        <f>IF(B1038&gt;0,_xlfn.COUNTIFS($B$24:B1038,B1038,$H$24:H1038,H1038),"")</f>
        <v>2</v>
      </c>
      <c r="P1038" s="65"/>
      <c r="Q1038" s="66" t="str">
        <f t="shared" si="48"/>
        <v>탈락</v>
      </c>
      <c r="R1038" s="34" t="s">
        <v>45</v>
      </c>
      <c r="S1038" s="30"/>
    </row>
    <row r="1039" spans="1:19" ht="17.25" customHeight="1" hidden="1" outlineLevel="1">
      <c r="A1039" s="58" t="str">
        <f t="shared" si="46"/>
        <v>3148190851자재3</v>
      </c>
      <c r="B1039" s="23">
        <v>3148190851</v>
      </c>
      <c r="C1039" s="59" t="s">
        <v>189</v>
      </c>
      <c r="D1039" s="59" t="s">
        <v>190</v>
      </c>
      <c r="E1039" s="59" t="s">
        <v>3717</v>
      </c>
      <c r="F1039" s="60" t="str">
        <f t="shared" si="47"/>
        <v>자재</v>
      </c>
      <c r="G1039" s="61" t="s">
        <v>44</v>
      </c>
      <c r="H1039" s="71">
        <v>1001</v>
      </c>
      <c r="I1039" s="59" t="s">
        <v>192</v>
      </c>
      <c r="J1039" s="59" t="s">
        <v>193</v>
      </c>
      <c r="K1039" s="59" t="s">
        <v>194</v>
      </c>
      <c r="L1039" s="34">
        <v>3</v>
      </c>
      <c r="M1039" s="34" t="s">
        <v>66</v>
      </c>
      <c r="N1039" s="72">
        <v>3</v>
      </c>
      <c r="O1039" s="64">
        <f>IF(B1039&gt;0,_xlfn.COUNTIFS($B$24:B1039,B1039,$H$24:H1039,H1039),"")</f>
        <v>3</v>
      </c>
      <c r="P1039" s="65"/>
      <c r="Q1039" s="66" t="str">
        <f t="shared" si="48"/>
        <v>탈락</v>
      </c>
      <c r="R1039" s="34" t="s">
        <v>45</v>
      </c>
      <c r="S1039" s="30"/>
    </row>
    <row r="1040" spans="1:19" ht="17.25" customHeight="1" hidden="1" outlineLevel="1">
      <c r="A1040" s="58" t="str">
        <f t="shared" si="46"/>
        <v>1358167534자재1</v>
      </c>
      <c r="B1040" s="23">
        <v>1358167534</v>
      </c>
      <c r="C1040" s="59" t="s">
        <v>3718</v>
      </c>
      <c r="D1040" s="59" t="s">
        <v>3719</v>
      </c>
      <c r="E1040" s="59" t="s">
        <v>203</v>
      </c>
      <c r="F1040" s="60" t="str">
        <f t="shared" si="47"/>
        <v>자재</v>
      </c>
      <c r="G1040" s="61" t="s">
        <v>31</v>
      </c>
      <c r="H1040" s="71">
        <v>1002</v>
      </c>
      <c r="I1040" s="59" t="s">
        <v>3720</v>
      </c>
      <c r="J1040" s="59" t="s">
        <v>3721</v>
      </c>
      <c r="K1040" s="59" t="s">
        <v>3722</v>
      </c>
      <c r="L1040" s="34">
        <v>1</v>
      </c>
      <c r="M1040" s="34" t="s">
        <v>66</v>
      </c>
      <c r="N1040" s="72">
        <v>1</v>
      </c>
      <c r="O1040" s="64">
        <f>IF(B1040&gt;0,_xlfn.COUNTIFS($B$24:B1040,B1040,$H$24:H1040,H1040),"")</f>
        <v>1</v>
      </c>
      <c r="P1040" s="65"/>
      <c r="Q1040" s="66" t="str">
        <f t="shared" si="48"/>
        <v>등록</v>
      </c>
      <c r="R1040" s="34" t="s">
        <v>52</v>
      </c>
      <c r="S1040" s="30"/>
    </row>
    <row r="1041" spans="1:19" ht="17.25" customHeight="1" hidden="1" outlineLevel="1">
      <c r="A1041" s="58" t="str">
        <f t="shared" si="46"/>
        <v>1078142450자재1</v>
      </c>
      <c r="B1041" s="23">
        <v>1078142450</v>
      </c>
      <c r="C1041" s="59" t="s">
        <v>3723</v>
      </c>
      <c r="D1041" s="59" t="s">
        <v>3724</v>
      </c>
      <c r="E1041" s="59" t="s">
        <v>203</v>
      </c>
      <c r="F1041" s="60" t="str">
        <f t="shared" si="47"/>
        <v>자재</v>
      </c>
      <c r="G1041" s="61" t="s">
        <v>31</v>
      </c>
      <c r="H1041" s="71">
        <v>1003</v>
      </c>
      <c r="I1041" s="59" t="s">
        <v>3725</v>
      </c>
      <c r="J1041" s="59" t="s">
        <v>3726</v>
      </c>
      <c r="K1041" s="59" t="s">
        <v>3727</v>
      </c>
      <c r="L1041" s="34">
        <v>1</v>
      </c>
      <c r="M1041" s="34" t="s">
        <v>66</v>
      </c>
      <c r="N1041" s="72">
        <v>1</v>
      </c>
      <c r="O1041" s="64">
        <f>IF(B1041&gt;0,_xlfn.COUNTIFS($B$24:B1041,B1041,$H$24:H1041,H1041),"")</f>
        <v>1</v>
      </c>
      <c r="P1041" s="65"/>
      <c r="Q1041" s="66" t="str">
        <f t="shared" si="48"/>
        <v>등록</v>
      </c>
      <c r="R1041" s="34" t="s">
        <v>36</v>
      </c>
      <c r="S1041" s="30"/>
    </row>
    <row r="1042" spans="1:19" ht="17.25" customHeight="1" hidden="1" outlineLevel="1">
      <c r="A1042" s="58" t="str">
        <f t="shared" si="46"/>
        <v>1258161061자재1</v>
      </c>
      <c r="B1042" s="23">
        <v>1258161061</v>
      </c>
      <c r="C1042" s="59" t="s">
        <v>1301</v>
      </c>
      <c r="D1042" s="59" t="s">
        <v>1467</v>
      </c>
      <c r="E1042" s="59" t="s">
        <v>121</v>
      </c>
      <c r="F1042" s="60" t="str">
        <f t="shared" si="47"/>
        <v>자재</v>
      </c>
      <c r="G1042" s="61" t="s">
        <v>31</v>
      </c>
      <c r="H1042" s="71">
        <v>1004</v>
      </c>
      <c r="I1042" s="59" t="s">
        <v>1782</v>
      </c>
      <c r="J1042" s="59" t="s">
        <v>1783</v>
      </c>
      <c r="K1042" s="59" t="s">
        <v>1871</v>
      </c>
      <c r="L1042" s="34">
        <v>1</v>
      </c>
      <c r="M1042" s="34" t="s">
        <v>66</v>
      </c>
      <c r="N1042" s="72">
        <v>1</v>
      </c>
      <c r="O1042" s="64">
        <f>IF(B1042&gt;0,_xlfn.COUNTIFS($B$24:B1042,B1042,$H$24:H1042,H1042),"")</f>
        <v>1</v>
      </c>
      <c r="P1042" s="65"/>
      <c r="Q1042" s="66" t="str">
        <f t="shared" si="48"/>
        <v>등록</v>
      </c>
      <c r="R1042" s="34" t="s">
        <v>36</v>
      </c>
      <c r="S1042" s="30"/>
    </row>
    <row r="1043" spans="1:19" ht="17.25" customHeight="1" hidden="1" outlineLevel="1">
      <c r="A1043" s="58" t="str">
        <f t="shared" si="46"/>
        <v>1058179553자재1</v>
      </c>
      <c r="B1043" s="23">
        <v>1058179553</v>
      </c>
      <c r="C1043" s="59" t="s">
        <v>314</v>
      </c>
      <c r="D1043" s="59" t="s">
        <v>315</v>
      </c>
      <c r="E1043" s="59" t="s">
        <v>3728</v>
      </c>
      <c r="F1043" s="60" t="str">
        <f t="shared" si="47"/>
        <v>자재</v>
      </c>
      <c r="G1043" s="61" t="s">
        <v>31</v>
      </c>
      <c r="H1043" s="71">
        <v>1005</v>
      </c>
      <c r="I1043" s="59" t="s">
        <v>316</v>
      </c>
      <c r="J1043" s="59" t="s">
        <v>317</v>
      </c>
      <c r="K1043" s="59" t="s">
        <v>3729</v>
      </c>
      <c r="L1043" s="34">
        <v>1</v>
      </c>
      <c r="M1043" s="34" t="s">
        <v>66</v>
      </c>
      <c r="N1043" s="72">
        <v>1</v>
      </c>
      <c r="O1043" s="64">
        <f>IF(B1043&gt;0,_xlfn.COUNTIFS($B$24:B1043,B1043,$H$24:H1043,H1043),"")</f>
        <v>1</v>
      </c>
      <c r="P1043" s="65"/>
      <c r="Q1043" s="66" t="str">
        <f t="shared" si="48"/>
        <v>등록</v>
      </c>
      <c r="R1043" s="34" t="s">
        <v>36</v>
      </c>
      <c r="S1043" s="30"/>
    </row>
    <row r="1044" spans="1:19" ht="17.25" customHeight="1" hidden="1" outlineLevel="1">
      <c r="A1044" s="58" t="str">
        <f t="shared" si="46"/>
        <v>4188105597자재1</v>
      </c>
      <c r="B1044" s="23">
        <v>4188105597</v>
      </c>
      <c r="C1044" s="59" t="s">
        <v>3730</v>
      </c>
      <c r="D1044" s="59" t="s">
        <v>358</v>
      </c>
      <c r="E1044" s="59" t="s">
        <v>1327</v>
      </c>
      <c r="F1044" s="60" t="str">
        <f t="shared" si="47"/>
        <v>자재</v>
      </c>
      <c r="G1044" s="61" t="s">
        <v>31</v>
      </c>
      <c r="H1044" s="71">
        <v>1006</v>
      </c>
      <c r="I1044" s="59" t="s">
        <v>3731</v>
      </c>
      <c r="J1044" s="59" t="s">
        <v>3732</v>
      </c>
      <c r="K1044" s="59" t="s">
        <v>3733</v>
      </c>
      <c r="L1044" s="34">
        <v>1</v>
      </c>
      <c r="M1044" s="34" t="s">
        <v>66</v>
      </c>
      <c r="N1044" s="72">
        <v>1</v>
      </c>
      <c r="O1044" s="64">
        <f>IF(B1044&gt;0,_xlfn.COUNTIFS($B$24:B1044,B1044,$H$24:H1044,H1044),"")</f>
        <v>1</v>
      </c>
      <c r="P1044" s="65"/>
      <c r="Q1044" s="66" t="str">
        <f t="shared" si="48"/>
        <v>등록</v>
      </c>
      <c r="R1044" s="34" t="s">
        <v>52</v>
      </c>
      <c r="S1044" s="30"/>
    </row>
    <row r="1045" spans="1:19" ht="17.25" customHeight="1" hidden="1" outlineLevel="1">
      <c r="A1045" s="58" t="str">
        <f t="shared" si="46"/>
        <v>1288626660자재1</v>
      </c>
      <c r="B1045" s="23">
        <v>1288626660</v>
      </c>
      <c r="C1045" s="59" t="s">
        <v>1295</v>
      </c>
      <c r="D1045" s="59" t="s">
        <v>1461</v>
      </c>
      <c r="E1045" s="59" t="s">
        <v>191</v>
      </c>
      <c r="F1045" s="60" t="str">
        <f t="shared" si="47"/>
        <v>자재</v>
      </c>
      <c r="G1045" s="61" t="s">
        <v>44</v>
      </c>
      <c r="H1045" s="71">
        <v>1007</v>
      </c>
      <c r="I1045" s="59" t="s">
        <v>1770</v>
      </c>
      <c r="J1045" s="59" t="s">
        <v>1771</v>
      </c>
      <c r="K1045" s="59" t="s">
        <v>1867</v>
      </c>
      <c r="L1045" s="34">
        <v>1</v>
      </c>
      <c r="M1045" s="34" t="s">
        <v>66</v>
      </c>
      <c r="N1045" s="72">
        <v>1</v>
      </c>
      <c r="O1045" s="64">
        <f>IF(B1045&gt;0,_xlfn.COUNTIFS($B$24:B1045,B1045,$H$24:H1045,H1045),"")</f>
        <v>1</v>
      </c>
      <c r="P1045" s="65"/>
      <c r="Q1045" s="66" t="str">
        <f t="shared" si="48"/>
        <v>탈락</v>
      </c>
      <c r="R1045" s="34" t="s">
        <v>45</v>
      </c>
      <c r="S1045" s="30"/>
    </row>
    <row r="1046" spans="1:19" ht="17.25" customHeight="1" hidden="1" outlineLevel="1">
      <c r="A1046" s="58" t="str">
        <f t="shared" si="46"/>
        <v>2208624653자재1</v>
      </c>
      <c r="B1046" s="23">
        <v>2208624653</v>
      </c>
      <c r="C1046" s="59" t="s">
        <v>1304</v>
      </c>
      <c r="D1046" s="59" t="s">
        <v>1470</v>
      </c>
      <c r="E1046" s="59" t="s">
        <v>65</v>
      </c>
      <c r="F1046" s="60" t="str">
        <f t="shared" si="47"/>
        <v>자재</v>
      </c>
      <c r="G1046" s="61" t="s">
        <v>44</v>
      </c>
      <c r="H1046" s="71">
        <v>1008</v>
      </c>
      <c r="I1046" s="59" t="s">
        <v>1788</v>
      </c>
      <c r="J1046" s="59" t="s">
        <v>1789</v>
      </c>
      <c r="K1046" s="59" t="s">
        <v>1872</v>
      </c>
      <c r="L1046" s="34">
        <v>1</v>
      </c>
      <c r="M1046" s="34" t="s">
        <v>66</v>
      </c>
      <c r="N1046" s="72">
        <v>1</v>
      </c>
      <c r="O1046" s="64">
        <f>IF(B1046&gt;0,_xlfn.COUNTIFS($B$24:B1046,B1046,$H$24:H1046,H1046),"")</f>
        <v>1</v>
      </c>
      <c r="P1046" s="65"/>
      <c r="Q1046" s="66" t="str">
        <f t="shared" si="48"/>
        <v>탈락</v>
      </c>
      <c r="R1046" s="34" t="s">
        <v>45</v>
      </c>
      <c r="S1046" s="30"/>
    </row>
    <row r="1047" spans="1:19" ht="17.25" customHeight="1" hidden="1" outlineLevel="1">
      <c r="A1047" s="58" t="str">
        <f t="shared" si="46"/>
        <v>3068104335자재1</v>
      </c>
      <c r="B1047" s="23">
        <v>3068104335</v>
      </c>
      <c r="C1047" s="59" t="s">
        <v>3734</v>
      </c>
      <c r="D1047" s="59" t="s">
        <v>3735</v>
      </c>
      <c r="E1047" s="59" t="s">
        <v>1327</v>
      </c>
      <c r="F1047" s="60" t="str">
        <f t="shared" si="47"/>
        <v>자재</v>
      </c>
      <c r="G1047" s="61" t="s">
        <v>31</v>
      </c>
      <c r="H1047" s="71">
        <v>1009</v>
      </c>
      <c r="I1047" s="59" t="s">
        <v>3736</v>
      </c>
      <c r="J1047" s="59" t="s">
        <v>3737</v>
      </c>
      <c r="K1047" s="59" t="s">
        <v>3738</v>
      </c>
      <c r="L1047" s="34">
        <v>1</v>
      </c>
      <c r="M1047" s="34" t="s">
        <v>66</v>
      </c>
      <c r="N1047" s="72">
        <v>1</v>
      </c>
      <c r="O1047" s="64">
        <f>IF(B1047&gt;0,_xlfn.COUNTIFS($B$24:B1047,B1047,$H$24:H1047,H1047),"")</f>
        <v>1</v>
      </c>
      <c r="P1047" s="65"/>
      <c r="Q1047" s="66" t="str">
        <f t="shared" si="48"/>
        <v>등록</v>
      </c>
      <c r="R1047" s="34" t="s">
        <v>36</v>
      </c>
      <c r="S1047" s="30"/>
    </row>
    <row r="1048" spans="1:19" ht="17.25" customHeight="1" hidden="1" outlineLevel="1">
      <c r="A1048" s="58" t="str">
        <f aca="true" t="shared" si="49" ref="A1048:A1111">B1048&amp;F1048&amp;N1048</f>
        <v>1048154073자재1</v>
      </c>
      <c r="B1048" s="23">
        <v>1048154073</v>
      </c>
      <c r="C1048" s="59" t="s">
        <v>484</v>
      </c>
      <c r="D1048" s="59" t="s">
        <v>485</v>
      </c>
      <c r="E1048" s="59" t="s">
        <v>195</v>
      </c>
      <c r="F1048" s="60" t="str">
        <f aca="true" t="shared" si="50" ref="F1048:F1111">IF(M1048="S","외주","자재")</f>
        <v>자재</v>
      </c>
      <c r="G1048" s="61" t="s">
        <v>31</v>
      </c>
      <c r="H1048" s="71">
        <v>1010</v>
      </c>
      <c r="I1048" s="59" t="s">
        <v>486</v>
      </c>
      <c r="J1048" s="59" t="s">
        <v>487</v>
      </c>
      <c r="K1048" s="59" t="s">
        <v>3739</v>
      </c>
      <c r="L1048" s="34">
        <v>1</v>
      </c>
      <c r="M1048" s="34" t="s">
        <v>66</v>
      </c>
      <c r="N1048" s="72">
        <v>1</v>
      </c>
      <c r="O1048" s="64">
        <f>IF(B1048&gt;0,_xlfn.COUNTIFS($B$24:B1048,B1048,$H$24:H1048,H1048),"")</f>
        <v>1</v>
      </c>
      <c r="P1048" s="65"/>
      <c r="Q1048" s="66" t="str">
        <f aca="true" t="shared" si="51" ref="Q1048:Q1111">IF(R1048="3 탈락","탈락","등록")</f>
        <v>등록</v>
      </c>
      <c r="R1048" s="34" t="s">
        <v>36</v>
      </c>
      <c r="S1048" s="30"/>
    </row>
    <row r="1049" spans="1:19" ht="17.25" customHeight="1" hidden="1" outlineLevel="1">
      <c r="A1049" s="58" t="str">
        <f t="shared" si="49"/>
        <v>1378632680자재1</v>
      </c>
      <c r="B1049" s="23">
        <v>1378632680</v>
      </c>
      <c r="C1049" s="59" t="s">
        <v>1297</v>
      </c>
      <c r="D1049" s="59" t="s">
        <v>1463</v>
      </c>
      <c r="E1049" s="59" t="s">
        <v>471</v>
      </c>
      <c r="F1049" s="60" t="str">
        <f t="shared" si="50"/>
        <v>자재</v>
      </c>
      <c r="G1049" s="61" t="s">
        <v>44</v>
      </c>
      <c r="H1049" s="71">
        <v>1011</v>
      </c>
      <c r="I1049" s="59" t="s">
        <v>1774</v>
      </c>
      <c r="J1049" s="59" t="s">
        <v>1775</v>
      </c>
      <c r="K1049" s="59" t="s">
        <v>1868</v>
      </c>
      <c r="L1049" s="34">
        <v>1</v>
      </c>
      <c r="M1049" s="34" t="s">
        <v>66</v>
      </c>
      <c r="N1049" s="72">
        <v>1</v>
      </c>
      <c r="O1049" s="64">
        <f>IF(B1049&gt;0,_xlfn.COUNTIFS($B$24:B1049,B1049,$H$24:H1049,H1049),"")</f>
        <v>1</v>
      </c>
      <c r="P1049" s="65"/>
      <c r="Q1049" s="66" t="str">
        <f t="shared" si="51"/>
        <v>탈락</v>
      </c>
      <c r="R1049" s="34" t="s">
        <v>45</v>
      </c>
      <c r="S1049" s="30"/>
    </row>
    <row r="1050" spans="1:19" ht="17.25" customHeight="1" hidden="1" outlineLevel="1">
      <c r="A1050" s="58" t="str">
        <f t="shared" si="49"/>
        <v>2118604328자재1</v>
      </c>
      <c r="B1050" s="23">
        <v>2118604328</v>
      </c>
      <c r="C1050" s="59" t="s">
        <v>3740</v>
      </c>
      <c r="D1050" s="59" t="s">
        <v>3741</v>
      </c>
      <c r="E1050" s="59" t="s">
        <v>191</v>
      </c>
      <c r="F1050" s="60" t="str">
        <f t="shared" si="50"/>
        <v>자재</v>
      </c>
      <c r="G1050" s="61" t="s">
        <v>31</v>
      </c>
      <c r="H1050" s="71">
        <v>1012</v>
      </c>
      <c r="I1050" s="59" t="s">
        <v>3742</v>
      </c>
      <c r="J1050" s="59" t="s">
        <v>3743</v>
      </c>
      <c r="K1050" s="59" t="s">
        <v>3744</v>
      </c>
      <c r="L1050" s="34">
        <v>1</v>
      </c>
      <c r="M1050" s="34" t="s">
        <v>66</v>
      </c>
      <c r="N1050" s="72">
        <v>1</v>
      </c>
      <c r="O1050" s="64">
        <f>IF(B1050&gt;0,_xlfn.COUNTIFS($B$24:B1050,B1050,$H$24:H1050,H1050),"")</f>
        <v>1</v>
      </c>
      <c r="P1050" s="65"/>
      <c r="Q1050" s="66" t="str">
        <f t="shared" si="51"/>
        <v>등록</v>
      </c>
      <c r="R1050" s="34" t="s">
        <v>36</v>
      </c>
      <c r="S1050" s="30"/>
    </row>
    <row r="1051" spans="1:19" ht="17.25" customHeight="1" hidden="1" outlineLevel="1">
      <c r="A1051" s="58" t="str">
        <f t="shared" si="49"/>
        <v>1418126635외주1</v>
      </c>
      <c r="B1051" s="23">
        <v>1418126635</v>
      </c>
      <c r="C1051" s="59" t="s">
        <v>3745</v>
      </c>
      <c r="D1051" s="59" t="s">
        <v>3746</v>
      </c>
      <c r="E1051" s="59" t="s">
        <v>48</v>
      </c>
      <c r="F1051" s="60" t="str">
        <f t="shared" si="50"/>
        <v>외주</v>
      </c>
      <c r="G1051" s="61" t="s">
        <v>31</v>
      </c>
      <c r="H1051" s="71">
        <v>1013</v>
      </c>
      <c r="I1051" s="59" t="s">
        <v>3747</v>
      </c>
      <c r="J1051" s="59" t="s">
        <v>3748</v>
      </c>
      <c r="K1051" s="59" t="s">
        <v>3749</v>
      </c>
      <c r="L1051" s="34">
        <v>1</v>
      </c>
      <c r="M1051" s="38" t="s">
        <v>34</v>
      </c>
      <c r="N1051" s="72">
        <v>1</v>
      </c>
      <c r="O1051" s="64">
        <f>IF(B1051&gt;0,_xlfn.COUNTIFS($B$24:B1051,B1051,$H$24:H1051,H1051),"")</f>
        <v>1</v>
      </c>
      <c r="P1051" s="65"/>
      <c r="Q1051" s="66" t="str">
        <f t="shared" si="51"/>
        <v>등록</v>
      </c>
      <c r="R1051" s="34" t="s">
        <v>52</v>
      </c>
      <c r="S1051" s="30"/>
    </row>
    <row r="1052" spans="1:19" ht="17.25" customHeight="1" hidden="1" outlineLevel="1">
      <c r="A1052" s="58" t="str">
        <f t="shared" si="49"/>
        <v>1178155215자재1</v>
      </c>
      <c r="B1052" s="23">
        <v>1178155215</v>
      </c>
      <c r="C1052" s="59" t="s">
        <v>958</v>
      </c>
      <c r="D1052" s="59" t="s">
        <v>3750</v>
      </c>
      <c r="E1052" s="59" t="s">
        <v>3728</v>
      </c>
      <c r="F1052" s="60" t="str">
        <f t="shared" si="50"/>
        <v>자재</v>
      </c>
      <c r="G1052" s="61" t="s">
        <v>44</v>
      </c>
      <c r="H1052" s="71">
        <v>1014</v>
      </c>
      <c r="I1052" s="59" t="s">
        <v>959</v>
      </c>
      <c r="J1052" s="59" t="s">
        <v>960</v>
      </c>
      <c r="K1052" s="59" t="s">
        <v>961</v>
      </c>
      <c r="L1052" s="34">
        <v>1</v>
      </c>
      <c r="M1052" s="34" t="s">
        <v>66</v>
      </c>
      <c r="N1052" s="72">
        <v>1</v>
      </c>
      <c r="O1052" s="64">
        <f>IF(B1052&gt;0,_xlfn.COUNTIFS($B$24:B1052,B1052,$H$24:H1052,H1052),"")</f>
        <v>1</v>
      </c>
      <c r="P1052" s="65"/>
      <c r="Q1052" s="66" t="str">
        <f t="shared" si="51"/>
        <v>탈락</v>
      </c>
      <c r="R1052" s="34" t="s">
        <v>45</v>
      </c>
      <c r="S1052" s="30"/>
    </row>
    <row r="1053" spans="1:19" ht="17.25" customHeight="1" hidden="1" outlineLevel="1">
      <c r="A1053" s="58" t="str">
        <f t="shared" si="49"/>
        <v>6088187265자재1</v>
      </c>
      <c r="B1053" s="23">
        <v>6088187265</v>
      </c>
      <c r="C1053" s="59" t="s">
        <v>305</v>
      </c>
      <c r="D1053" s="59" t="s">
        <v>306</v>
      </c>
      <c r="E1053" s="59" t="s">
        <v>203</v>
      </c>
      <c r="F1053" s="60" t="str">
        <f t="shared" si="50"/>
        <v>자재</v>
      </c>
      <c r="G1053" s="61" t="s">
        <v>31</v>
      </c>
      <c r="H1053" s="71">
        <v>1015</v>
      </c>
      <c r="I1053" s="59" t="s">
        <v>307</v>
      </c>
      <c r="J1053" s="59" t="s">
        <v>308</v>
      </c>
      <c r="K1053" s="59" t="s">
        <v>3751</v>
      </c>
      <c r="L1053" s="34">
        <v>1</v>
      </c>
      <c r="M1053" s="34" t="s">
        <v>66</v>
      </c>
      <c r="N1053" s="72">
        <v>1</v>
      </c>
      <c r="O1053" s="64">
        <f>IF(B1053&gt;0,_xlfn.COUNTIFS($B$24:B1053,B1053,$H$24:H1053,H1053),"")</f>
        <v>1</v>
      </c>
      <c r="P1053" s="65"/>
      <c r="Q1053" s="66" t="str">
        <f t="shared" si="51"/>
        <v>등록</v>
      </c>
      <c r="R1053" s="34" t="s">
        <v>52</v>
      </c>
      <c r="S1053" s="30"/>
    </row>
    <row r="1054" spans="1:19" ht="17.25" customHeight="1" hidden="1" outlineLevel="1">
      <c r="A1054" s="58" t="str">
        <f t="shared" si="49"/>
        <v>2118754524자재1</v>
      </c>
      <c r="B1054" s="23">
        <v>2118754524</v>
      </c>
      <c r="C1054" s="59" t="s">
        <v>1030</v>
      </c>
      <c r="D1054" s="59" t="s">
        <v>1031</v>
      </c>
      <c r="E1054" s="59" t="s">
        <v>191</v>
      </c>
      <c r="F1054" s="60" t="str">
        <f t="shared" si="50"/>
        <v>자재</v>
      </c>
      <c r="G1054" s="61" t="s">
        <v>31</v>
      </c>
      <c r="H1054" s="71">
        <v>1016</v>
      </c>
      <c r="I1054" s="59" t="s">
        <v>1032</v>
      </c>
      <c r="J1054" s="59" t="s">
        <v>1033</v>
      </c>
      <c r="K1054" s="59" t="s">
        <v>3752</v>
      </c>
      <c r="L1054" s="34">
        <v>1</v>
      </c>
      <c r="M1054" s="34" t="s">
        <v>66</v>
      </c>
      <c r="N1054" s="72">
        <v>1</v>
      </c>
      <c r="O1054" s="64">
        <f>IF(B1054&gt;0,_xlfn.COUNTIFS($B$24:B1054,B1054,$H$24:H1054,H1054),"")</f>
        <v>1</v>
      </c>
      <c r="P1054" s="65"/>
      <c r="Q1054" s="66" t="str">
        <f t="shared" si="51"/>
        <v>등록</v>
      </c>
      <c r="R1054" s="34" t="s">
        <v>36</v>
      </c>
      <c r="S1054" s="30"/>
    </row>
    <row r="1055" spans="1:19" ht="17.25" customHeight="1" hidden="1" outlineLevel="1">
      <c r="A1055" s="58" t="str">
        <f t="shared" si="49"/>
        <v>1138616156자재1</v>
      </c>
      <c r="B1055" s="23">
        <v>1138616156</v>
      </c>
      <c r="C1055" s="59" t="s">
        <v>3753</v>
      </c>
      <c r="D1055" s="59" t="s">
        <v>3754</v>
      </c>
      <c r="E1055" s="59" t="s">
        <v>978</v>
      </c>
      <c r="F1055" s="60" t="str">
        <f t="shared" si="50"/>
        <v>자재</v>
      </c>
      <c r="G1055" s="61" t="s">
        <v>44</v>
      </c>
      <c r="H1055" s="71">
        <v>1017</v>
      </c>
      <c r="I1055" s="59" t="s">
        <v>3755</v>
      </c>
      <c r="J1055" s="59" t="s">
        <v>3756</v>
      </c>
      <c r="K1055" s="59" t="s">
        <v>3757</v>
      </c>
      <c r="L1055" s="34">
        <v>1</v>
      </c>
      <c r="M1055" s="34" t="s">
        <v>66</v>
      </c>
      <c r="N1055" s="72">
        <v>1</v>
      </c>
      <c r="O1055" s="64">
        <f>IF(B1055&gt;0,_xlfn.COUNTIFS($B$24:B1055,B1055,$H$24:H1055,H1055),"")</f>
        <v>1</v>
      </c>
      <c r="P1055" s="65"/>
      <c r="Q1055" s="66" t="str">
        <f t="shared" si="51"/>
        <v>탈락</v>
      </c>
      <c r="R1055" s="34" t="s">
        <v>45</v>
      </c>
      <c r="S1055" s="30"/>
    </row>
    <row r="1056" spans="1:19" ht="17.25" customHeight="1" hidden="1" outlineLevel="1">
      <c r="A1056" s="58" t="str">
        <f t="shared" si="49"/>
        <v>8798101063자재1</v>
      </c>
      <c r="B1056" s="23">
        <v>8798101063</v>
      </c>
      <c r="C1056" s="59" t="s">
        <v>3758</v>
      </c>
      <c r="D1056" s="59" t="s">
        <v>3759</v>
      </c>
      <c r="E1056" s="59" t="s">
        <v>1327</v>
      </c>
      <c r="F1056" s="60" t="str">
        <f t="shared" si="50"/>
        <v>자재</v>
      </c>
      <c r="G1056" s="61" t="s">
        <v>44</v>
      </c>
      <c r="H1056" s="71">
        <v>1018</v>
      </c>
      <c r="I1056" s="59" t="s">
        <v>184</v>
      </c>
      <c r="J1056" s="59" t="s">
        <v>3760</v>
      </c>
      <c r="K1056" s="59" t="s">
        <v>3761</v>
      </c>
      <c r="L1056" s="34">
        <v>1</v>
      </c>
      <c r="M1056" s="34" t="s">
        <v>66</v>
      </c>
      <c r="N1056" s="72">
        <v>1</v>
      </c>
      <c r="O1056" s="64">
        <f>IF(B1056&gt;0,_xlfn.COUNTIFS($B$24:B1056,B1056,$H$24:H1056,H1056),"")</f>
        <v>1</v>
      </c>
      <c r="P1056" s="65"/>
      <c r="Q1056" s="66" t="str">
        <f t="shared" si="51"/>
        <v>탈락</v>
      </c>
      <c r="R1056" s="34" t="s">
        <v>45</v>
      </c>
      <c r="S1056" s="30"/>
    </row>
    <row r="1057" spans="1:19" ht="17.25" customHeight="1" hidden="1" outlineLevel="1">
      <c r="A1057" s="58" t="str">
        <f t="shared" si="49"/>
        <v>1168134352자재1</v>
      </c>
      <c r="B1057" s="23">
        <v>1168134352</v>
      </c>
      <c r="C1057" s="59" t="s">
        <v>3762</v>
      </c>
      <c r="D1057" s="59" t="s">
        <v>3763</v>
      </c>
      <c r="E1057" s="59" t="s">
        <v>1327</v>
      </c>
      <c r="F1057" s="60" t="str">
        <f t="shared" si="50"/>
        <v>자재</v>
      </c>
      <c r="G1057" s="61" t="s">
        <v>31</v>
      </c>
      <c r="H1057" s="71">
        <v>1019</v>
      </c>
      <c r="I1057" s="59" t="s">
        <v>3764</v>
      </c>
      <c r="J1057" s="59" t="s">
        <v>3765</v>
      </c>
      <c r="K1057" s="59" t="s">
        <v>3766</v>
      </c>
      <c r="L1057" s="34">
        <v>3</v>
      </c>
      <c r="M1057" s="34" t="s">
        <v>66</v>
      </c>
      <c r="N1057" s="72">
        <v>1</v>
      </c>
      <c r="O1057" s="64">
        <f>IF(B1057&gt;0,_xlfn.COUNTIFS($B$24:B1057,B1057,$H$24:H1057,H1057),"")</f>
        <v>1</v>
      </c>
      <c r="P1057" s="65"/>
      <c r="Q1057" s="66" t="str">
        <f t="shared" si="51"/>
        <v>등록</v>
      </c>
      <c r="R1057" s="34" t="s">
        <v>36</v>
      </c>
      <c r="S1057" s="30"/>
    </row>
    <row r="1058" spans="1:19" ht="17.25" customHeight="1" hidden="1" outlineLevel="1">
      <c r="A1058" s="58" t="str">
        <f t="shared" si="49"/>
        <v>1168134352자재2</v>
      </c>
      <c r="B1058" s="23">
        <v>1168134352</v>
      </c>
      <c r="C1058" s="59" t="s">
        <v>3762</v>
      </c>
      <c r="D1058" s="59" t="s">
        <v>3763</v>
      </c>
      <c r="E1058" s="59" t="s">
        <v>832</v>
      </c>
      <c r="F1058" s="60" t="str">
        <f t="shared" si="50"/>
        <v>자재</v>
      </c>
      <c r="G1058" s="61" t="s">
        <v>31</v>
      </c>
      <c r="H1058" s="71">
        <v>1019</v>
      </c>
      <c r="I1058" s="59" t="s">
        <v>3764</v>
      </c>
      <c r="J1058" s="59" t="s">
        <v>3765</v>
      </c>
      <c r="K1058" s="59" t="s">
        <v>3766</v>
      </c>
      <c r="L1058" s="34">
        <v>3</v>
      </c>
      <c r="M1058" s="34" t="s">
        <v>66</v>
      </c>
      <c r="N1058" s="72">
        <v>2</v>
      </c>
      <c r="O1058" s="64">
        <f>IF(B1058&gt;0,_xlfn.COUNTIFS($B$24:B1058,B1058,$H$24:H1058,H1058),"")</f>
        <v>2</v>
      </c>
      <c r="P1058" s="65"/>
      <c r="Q1058" s="66" t="str">
        <f t="shared" si="51"/>
        <v>등록</v>
      </c>
      <c r="R1058" s="34" t="s">
        <v>36</v>
      </c>
      <c r="S1058" s="30"/>
    </row>
    <row r="1059" spans="1:19" ht="17.25" customHeight="1" hidden="1" outlineLevel="1">
      <c r="A1059" s="58" t="str">
        <f t="shared" si="49"/>
        <v>1168134352자재3</v>
      </c>
      <c r="B1059" s="23">
        <v>1168134352</v>
      </c>
      <c r="C1059" s="59" t="s">
        <v>3762</v>
      </c>
      <c r="D1059" s="59" t="s">
        <v>3763</v>
      </c>
      <c r="E1059" s="59" t="s">
        <v>297</v>
      </c>
      <c r="F1059" s="60" t="str">
        <f t="shared" si="50"/>
        <v>자재</v>
      </c>
      <c r="G1059" s="61" t="s">
        <v>31</v>
      </c>
      <c r="H1059" s="71">
        <v>1019</v>
      </c>
      <c r="I1059" s="59" t="s">
        <v>3764</v>
      </c>
      <c r="J1059" s="59" t="s">
        <v>3765</v>
      </c>
      <c r="K1059" s="59" t="s">
        <v>3766</v>
      </c>
      <c r="L1059" s="34">
        <v>3</v>
      </c>
      <c r="M1059" s="34" t="s">
        <v>66</v>
      </c>
      <c r="N1059" s="72">
        <v>3</v>
      </c>
      <c r="O1059" s="64">
        <f>IF(B1059&gt;0,_xlfn.COUNTIFS($B$24:B1059,B1059,$H$24:H1059,H1059),"")</f>
        <v>3</v>
      </c>
      <c r="P1059" s="65"/>
      <c r="Q1059" s="66" t="str">
        <f t="shared" si="51"/>
        <v>등록</v>
      </c>
      <c r="R1059" s="34" t="s">
        <v>36</v>
      </c>
      <c r="S1059" s="30"/>
    </row>
    <row r="1060" spans="1:19" ht="17.25" customHeight="1" hidden="1" outlineLevel="1">
      <c r="A1060" s="58" t="str">
        <f t="shared" si="49"/>
        <v>1268611875자재1</v>
      </c>
      <c r="B1060" s="23">
        <v>1268611875</v>
      </c>
      <c r="C1060" s="59" t="s">
        <v>204</v>
      </c>
      <c r="D1060" s="59" t="s">
        <v>205</v>
      </c>
      <c r="E1060" s="59" t="s">
        <v>195</v>
      </c>
      <c r="F1060" s="60" t="str">
        <f t="shared" si="50"/>
        <v>자재</v>
      </c>
      <c r="G1060" s="61" t="s">
        <v>31</v>
      </c>
      <c r="H1060" s="71">
        <v>1020</v>
      </c>
      <c r="I1060" s="59" t="s">
        <v>206</v>
      </c>
      <c r="J1060" s="59" t="s">
        <v>207</v>
      </c>
      <c r="K1060" s="59" t="s">
        <v>208</v>
      </c>
      <c r="L1060" s="34">
        <v>1</v>
      </c>
      <c r="M1060" s="34" t="s">
        <v>66</v>
      </c>
      <c r="N1060" s="72">
        <v>1</v>
      </c>
      <c r="O1060" s="64">
        <f>IF(B1060&gt;0,_xlfn.COUNTIFS($B$24:B1060,B1060,$H$24:H1060,H1060),"")</f>
        <v>1</v>
      </c>
      <c r="P1060" s="65"/>
      <c r="Q1060" s="66" t="str">
        <f t="shared" si="51"/>
        <v>등록</v>
      </c>
      <c r="R1060" s="34" t="s">
        <v>52</v>
      </c>
      <c r="S1060" s="30"/>
    </row>
    <row r="1061" spans="1:19" ht="17.25" customHeight="1" hidden="1" outlineLevel="1">
      <c r="A1061" s="58" t="str">
        <f t="shared" si="49"/>
        <v>2158668192자재1</v>
      </c>
      <c r="B1061" s="23">
        <v>2158668192</v>
      </c>
      <c r="C1061" s="59" t="s">
        <v>3767</v>
      </c>
      <c r="D1061" s="59" t="s">
        <v>3768</v>
      </c>
      <c r="E1061" s="59" t="s">
        <v>195</v>
      </c>
      <c r="F1061" s="60" t="str">
        <f t="shared" si="50"/>
        <v>자재</v>
      </c>
      <c r="G1061" s="61" t="s">
        <v>31</v>
      </c>
      <c r="H1061" s="71">
        <v>1021</v>
      </c>
      <c r="I1061" s="59" t="s">
        <v>3769</v>
      </c>
      <c r="J1061" s="59" t="s">
        <v>3770</v>
      </c>
      <c r="K1061" s="59" t="s">
        <v>3771</v>
      </c>
      <c r="L1061" s="34">
        <v>1</v>
      </c>
      <c r="M1061" s="34" t="s">
        <v>66</v>
      </c>
      <c r="N1061" s="72">
        <v>1</v>
      </c>
      <c r="O1061" s="64">
        <f>IF(B1061&gt;0,_xlfn.COUNTIFS($B$24:B1061,B1061,$H$24:H1061,H1061),"")</f>
        <v>1</v>
      </c>
      <c r="P1061" s="65"/>
      <c r="Q1061" s="66" t="str">
        <f t="shared" si="51"/>
        <v>등록</v>
      </c>
      <c r="R1061" s="34" t="s">
        <v>36</v>
      </c>
      <c r="S1061" s="30"/>
    </row>
    <row r="1062" spans="1:19" ht="17.25" customHeight="1" hidden="1" outlineLevel="1">
      <c r="A1062" s="58" t="str">
        <f t="shared" si="49"/>
        <v>1198146333자재1</v>
      </c>
      <c r="B1062" s="23">
        <v>1198146333</v>
      </c>
      <c r="C1062" s="59" t="s">
        <v>3772</v>
      </c>
      <c r="D1062" s="59" t="s">
        <v>3773</v>
      </c>
      <c r="E1062" s="59" t="s">
        <v>121</v>
      </c>
      <c r="F1062" s="60" t="str">
        <f t="shared" si="50"/>
        <v>자재</v>
      </c>
      <c r="G1062" s="61" t="s">
        <v>31</v>
      </c>
      <c r="H1062" s="71">
        <v>1022</v>
      </c>
      <c r="I1062" s="59" t="s">
        <v>3774</v>
      </c>
      <c r="J1062" s="59" t="s">
        <v>3775</v>
      </c>
      <c r="K1062" s="59" t="s">
        <v>3776</v>
      </c>
      <c r="L1062" s="34">
        <v>1</v>
      </c>
      <c r="M1062" s="34" t="s">
        <v>66</v>
      </c>
      <c r="N1062" s="72">
        <v>1</v>
      </c>
      <c r="O1062" s="64">
        <f>IF(B1062&gt;0,_xlfn.COUNTIFS($B$24:B1062,B1062,$H$24:H1062,H1062),"")</f>
        <v>1</v>
      </c>
      <c r="P1062" s="65"/>
      <c r="Q1062" s="66" t="str">
        <f t="shared" si="51"/>
        <v>등록</v>
      </c>
      <c r="R1062" s="34" t="s">
        <v>36</v>
      </c>
      <c r="S1062" s="30"/>
    </row>
    <row r="1063" spans="1:19" ht="17.25" customHeight="1" hidden="1" outlineLevel="1">
      <c r="A1063" s="58" t="str">
        <f t="shared" si="49"/>
        <v>2128700943자재1</v>
      </c>
      <c r="B1063" s="23">
        <v>2128700943</v>
      </c>
      <c r="C1063" s="59" t="s">
        <v>3777</v>
      </c>
      <c r="D1063" s="59" t="s">
        <v>3778</v>
      </c>
      <c r="E1063" s="59" t="s">
        <v>121</v>
      </c>
      <c r="F1063" s="60" t="str">
        <f t="shared" si="50"/>
        <v>자재</v>
      </c>
      <c r="G1063" s="61" t="s">
        <v>44</v>
      </c>
      <c r="H1063" s="71">
        <v>1023</v>
      </c>
      <c r="I1063" s="59" t="s">
        <v>3779</v>
      </c>
      <c r="J1063" s="59" t="s">
        <v>3780</v>
      </c>
      <c r="K1063" s="59" t="s">
        <v>3781</v>
      </c>
      <c r="L1063" s="34">
        <v>1</v>
      </c>
      <c r="M1063" s="34" t="s">
        <v>66</v>
      </c>
      <c r="N1063" s="72">
        <v>1</v>
      </c>
      <c r="O1063" s="64">
        <f>IF(B1063&gt;0,_xlfn.COUNTIFS($B$24:B1063,B1063,$H$24:H1063,H1063),"")</f>
        <v>1</v>
      </c>
      <c r="P1063" s="65"/>
      <c r="Q1063" s="66" t="str">
        <f t="shared" si="51"/>
        <v>탈락</v>
      </c>
      <c r="R1063" s="34" t="s">
        <v>45</v>
      </c>
      <c r="S1063" s="30"/>
    </row>
    <row r="1064" spans="1:19" ht="17.25" customHeight="1" hidden="1" outlineLevel="1">
      <c r="A1064" s="58" t="str">
        <f t="shared" si="49"/>
        <v>1168114884자재1</v>
      </c>
      <c r="B1064" s="23">
        <v>1168114884</v>
      </c>
      <c r="C1064" s="59" t="s">
        <v>1306</v>
      </c>
      <c r="D1064" s="59" t="s">
        <v>1472</v>
      </c>
      <c r="E1064" s="59" t="s">
        <v>521</v>
      </c>
      <c r="F1064" s="60" t="str">
        <f t="shared" si="50"/>
        <v>자재</v>
      </c>
      <c r="G1064" s="61" t="s">
        <v>31</v>
      </c>
      <c r="H1064" s="71">
        <v>1024</v>
      </c>
      <c r="I1064" s="59" t="s">
        <v>3782</v>
      </c>
      <c r="J1064" s="59" t="s">
        <v>1792</v>
      </c>
      <c r="K1064" s="59" t="s">
        <v>3783</v>
      </c>
      <c r="L1064" s="34">
        <v>2</v>
      </c>
      <c r="M1064" s="34" t="s">
        <v>66</v>
      </c>
      <c r="N1064" s="72">
        <v>1</v>
      </c>
      <c r="O1064" s="64">
        <f>IF(B1064&gt;0,_xlfn.COUNTIFS($B$24:B1064,B1064,$H$24:H1064,H1064),"")</f>
        <v>1</v>
      </c>
      <c r="P1064" s="65"/>
      <c r="Q1064" s="66" t="str">
        <f t="shared" si="51"/>
        <v>등록</v>
      </c>
      <c r="R1064" s="34" t="s">
        <v>36</v>
      </c>
      <c r="S1064" s="30"/>
    </row>
    <row r="1065" spans="1:19" ht="17.25" customHeight="1" hidden="1" outlineLevel="1">
      <c r="A1065" s="58" t="str">
        <f t="shared" si="49"/>
        <v>1168114884자재2</v>
      </c>
      <c r="B1065" s="23">
        <v>1168114884</v>
      </c>
      <c r="C1065" s="59" t="s">
        <v>1306</v>
      </c>
      <c r="D1065" s="59" t="s">
        <v>1472</v>
      </c>
      <c r="E1065" s="59" t="s">
        <v>3717</v>
      </c>
      <c r="F1065" s="60" t="str">
        <f t="shared" si="50"/>
        <v>자재</v>
      </c>
      <c r="G1065" s="61" t="s">
        <v>31</v>
      </c>
      <c r="H1065" s="71">
        <v>1024</v>
      </c>
      <c r="I1065" s="59" t="s">
        <v>3782</v>
      </c>
      <c r="J1065" s="59" t="s">
        <v>1792</v>
      </c>
      <c r="K1065" s="59" t="s">
        <v>3783</v>
      </c>
      <c r="L1065" s="34">
        <v>2</v>
      </c>
      <c r="M1065" s="34" t="s">
        <v>66</v>
      </c>
      <c r="N1065" s="72">
        <v>2</v>
      </c>
      <c r="O1065" s="64">
        <f>IF(B1065&gt;0,_xlfn.COUNTIFS($B$24:B1065,B1065,$H$24:H1065,H1065),"")</f>
        <v>2</v>
      </c>
      <c r="P1065" s="65"/>
      <c r="Q1065" s="66" t="str">
        <f t="shared" si="51"/>
        <v>등록</v>
      </c>
      <c r="R1065" s="34" t="s">
        <v>36</v>
      </c>
      <c r="S1065" s="30"/>
    </row>
    <row r="1066" spans="1:19" ht="17.25" customHeight="1" hidden="1" outlineLevel="1">
      <c r="A1066" s="58" t="str">
        <f t="shared" si="49"/>
        <v>2118872927자재1</v>
      </c>
      <c r="B1066" s="23">
        <v>2118872927</v>
      </c>
      <c r="C1066" s="59" t="s">
        <v>3784</v>
      </c>
      <c r="D1066" s="59" t="s">
        <v>3785</v>
      </c>
      <c r="E1066" s="59" t="s">
        <v>195</v>
      </c>
      <c r="F1066" s="60" t="str">
        <f t="shared" si="50"/>
        <v>자재</v>
      </c>
      <c r="G1066" s="61" t="s">
        <v>44</v>
      </c>
      <c r="H1066" s="71">
        <v>1025</v>
      </c>
      <c r="I1066" s="59" t="s">
        <v>3786</v>
      </c>
      <c r="J1066" s="59" t="s">
        <v>3787</v>
      </c>
      <c r="K1066" s="59" t="s">
        <v>3788</v>
      </c>
      <c r="L1066" s="34">
        <v>1</v>
      </c>
      <c r="M1066" s="34" t="s">
        <v>66</v>
      </c>
      <c r="N1066" s="72">
        <v>1</v>
      </c>
      <c r="O1066" s="64">
        <f>IF(B1066&gt;0,_xlfn.COUNTIFS($B$24:B1066,B1066,$H$24:H1066,H1066),"")</f>
        <v>1</v>
      </c>
      <c r="P1066" s="65"/>
      <c r="Q1066" s="66" t="str">
        <f t="shared" si="51"/>
        <v>탈락</v>
      </c>
      <c r="R1066" s="34" t="s">
        <v>45</v>
      </c>
      <c r="S1066" s="30"/>
    </row>
    <row r="1067" spans="1:19" ht="17.25" customHeight="1" hidden="1" outlineLevel="1">
      <c r="A1067" s="58" t="str">
        <f t="shared" si="49"/>
        <v>1378610629자재1</v>
      </c>
      <c r="B1067" s="23">
        <v>1378610629</v>
      </c>
      <c r="C1067" s="59" t="s">
        <v>3789</v>
      </c>
      <c r="D1067" s="59" t="s">
        <v>3790</v>
      </c>
      <c r="E1067" s="59" t="s">
        <v>258</v>
      </c>
      <c r="F1067" s="60" t="str">
        <f t="shared" si="50"/>
        <v>자재</v>
      </c>
      <c r="G1067" s="61" t="s">
        <v>44</v>
      </c>
      <c r="H1067" s="71">
        <v>1026</v>
      </c>
      <c r="I1067" s="59" t="s">
        <v>3791</v>
      </c>
      <c r="J1067" s="59" t="s">
        <v>3792</v>
      </c>
      <c r="K1067" s="59" t="s">
        <v>3793</v>
      </c>
      <c r="L1067" s="34">
        <v>1</v>
      </c>
      <c r="M1067" s="34" t="s">
        <v>66</v>
      </c>
      <c r="N1067" s="72">
        <v>1</v>
      </c>
      <c r="O1067" s="64">
        <f>IF(B1067&gt;0,_xlfn.COUNTIFS($B$24:B1067,B1067,$H$24:H1067,H1067),"")</f>
        <v>1</v>
      </c>
      <c r="P1067" s="65"/>
      <c r="Q1067" s="66" t="str">
        <f t="shared" si="51"/>
        <v>탈락</v>
      </c>
      <c r="R1067" s="34" t="s">
        <v>45</v>
      </c>
      <c r="S1067" s="30"/>
    </row>
    <row r="1068" spans="1:19" ht="17.25" customHeight="1" hidden="1" outlineLevel="1">
      <c r="A1068" s="58" t="str">
        <f t="shared" si="49"/>
        <v>4168114765자재1</v>
      </c>
      <c r="B1068" s="23">
        <v>4168114765</v>
      </c>
      <c r="C1068" s="59" t="s">
        <v>1299</v>
      </c>
      <c r="D1068" s="59" t="s">
        <v>1465</v>
      </c>
      <c r="E1068" s="59" t="s">
        <v>203</v>
      </c>
      <c r="F1068" s="60" t="str">
        <f t="shared" si="50"/>
        <v>자재</v>
      </c>
      <c r="G1068" s="61" t="s">
        <v>44</v>
      </c>
      <c r="H1068" s="71">
        <v>1027</v>
      </c>
      <c r="I1068" s="59" t="s">
        <v>1778</v>
      </c>
      <c r="J1068" s="59" t="s">
        <v>1779</v>
      </c>
      <c r="K1068" s="59" t="s">
        <v>3794</v>
      </c>
      <c r="L1068" s="34">
        <v>1</v>
      </c>
      <c r="M1068" s="34" t="s">
        <v>66</v>
      </c>
      <c r="N1068" s="72">
        <v>1</v>
      </c>
      <c r="O1068" s="64">
        <f>IF(B1068&gt;0,_xlfn.COUNTIFS($B$24:B1068,B1068,$H$24:H1068,H1068),"")</f>
        <v>1</v>
      </c>
      <c r="P1068" s="65"/>
      <c r="Q1068" s="66" t="str">
        <f t="shared" si="51"/>
        <v>탈락</v>
      </c>
      <c r="R1068" s="34" t="s">
        <v>45</v>
      </c>
      <c r="S1068" s="30"/>
    </row>
    <row r="1069" spans="1:19" ht="17.25" customHeight="1" hidden="1" outlineLevel="1">
      <c r="A1069" s="58" t="str">
        <f t="shared" si="49"/>
        <v>1168145470자재1</v>
      </c>
      <c r="B1069" s="23">
        <v>1168145470</v>
      </c>
      <c r="C1069" s="59" t="s">
        <v>243</v>
      </c>
      <c r="D1069" s="59" t="s">
        <v>244</v>
      </c>
      <c r="E1069" s="59" t="s">
        <v>191</v>
      </c>
      <c r="F1069" s="60" t="str">
        <f t="shared" si="50"/>
        <v>자재</v>
      </c>
      <c r="G1069" s="61" t="s">
        <v>44</v>
      </c>
      <c r="H1069" s="71">
        <v>1028</v>
      </c>
      <c r="I1069" s="59" t="s">
        <v>245</v>
      </c>
      <c r="J1069" s="59" t="s">
        <v>246</v>
      </c>
      <c r="K1069" s="59" t="s">
        <v>3795</v>
      </c>
      <c r="L1069" s="34">
        <v>1</v>
      </c>
      <c r="M1069" s="34" t="s">
        <v>66</v>
      </c>
      <c r="N1069" s="72">
        <v>1</v>
      </c>
      <c r="O1069" s="64">
        <f>IF(B1069&gt;0,_xlfn.COUNTIFS($B$24:B1069,B1069,$H$24:H1069,H1069),"")</f>
        <v>1</v>
      </c>
      <c r="P1069" s="65"/>
      <c r="Q1069" s="66" t="str">
        <f t="shared" si="51"/>
        <v>탈락</v>
      </c>
      <c r="R1069" s="34" t="s">
        <v>45</v>
      </c>
      <c r="S1069" s="30"/>
    </row>
    <row r="1070" spans="1:19" ht="17.25" customHeight="1" hidden="1" outlineLevel="1">
      <c r="A1070" s="58" t="str">
        <f t="shared" si="49"/>
        <v>1238174691자재1</v>
      </c>
      <c r="B1070" s="23">
        <v>1238174691</v>
      </c>
      <c r="C1070" s="59" t="s">
        <v>3796</v>
      </c>
      <c r="D1070" s="59" t="s">
        <v>3797</v>
      </c>
      <c r="E1070" s="59" t="s">
        <v>521</v>
      </c>
      <c r="F1070" s="60" t="str">
        <f t="shared" si="50"/>
        <v>자재</v>
      </c>
      <c r="G1070" s="61" t="s">
        <v>44</v>
      </c>
      <c r="H1070" s="71">
        <v>1029</v>
      </c>
      <c r="I1070" s="59" t="s">
        <v>3798</v>
      </c>
      <c r="J1070" s="59" t="s">
        <v>3799</v>
      </c>
      <c r="K1070" s="59" t="s">
        <v>3800</v>
      </c>
      <c r="L1070" s="34">
        <v>1</v>
      </c>
      <c r="M1070" s="34" t="s">
        <v>66</v>
      </c>
      <c r="N1070" s="72">
        <v>1</v>
      </c>
      <c r="O1070" s="64">
        <f>IF(B1070&gt;0,_xlfn.COUNTIFS($B$24:B1070,B1070,$H$24:H1070,H1070),"")</f>
        <v>1</v>
      </c>
      <c r="P1070" s="65"/>
      <c r="Q1070" s="66" t="str">
        <f t="shared" si="51"/>
        <v>탈락</v>
      </c>
      <c r="R1070" s="34" t="s">
        <v>45</v>
      </c>
      <c r="S1070" s="30"/>
    </row>
    <row r="1071" spans="1:19" ht="17.25" customHeight="1" hidden="1" outlineLevel="1">
      <c r="A1071" s="58" t="str">
        <f t="shared" si="49"/>
        <v>2188171653자재1</v>
      </c>
      <c r="B1071" s="23">
        <v>2188171653</v>
      </c>
      <c r="C1071" s="59" t="s">
        <v>3801</v>
      </c>
      <c r="D1071" s="59" t="s">
        <v>3802</v>
      </c>
      <c r="E1071" s="59" t="s">
        <v>471</v>
      </c>
      <c r="F1071" s="60" t="str">
        <f t="shared" si="50"/>
        <v>자재</v>
      </c>
      <c r="G1071" s="61" t="s">
        <v>31</v>
      </c>
      <c r="H1071" s="71">
        <v>1030</v>
      </c>
      <c r="I1071" s="59" t="s">
        <v>3803</v>
      </c>
      <c r="J1071" s="59" t="s">
        <v>3804</v>
      </c>
      <c r="K1071" s="59" t="s">
        <v>3805</v>
      </c>
      <c r="L1071" s="34">
        <v>1</v>
      </c>
      <c r="M1071" s="34" t="s">
        <v>66</v>
      </c>
      <c r="N1071" s="72">
        <v>1</v>
      </c>
      <c r="O1071" s="64">
        <f>IF(B1071&gt;0,_xlfn.COUNTIFS($B$24:B1071,B1071,$H$24:H1071,H1071),"")</f>
        <v>1</v>
      </c>
      <c r="P1071" s="65"/>
      <c r="Q1071" s="66" t="str">
        <f t="shared" si="51"/>
        <v>등록</v>
      </c>
      <c r="R1071" s="34" t="s">
        <v>52</v>
      </c>
      <c r="S1071" s="30"/>
    </row>
    <row r="1072" spans="1:19" ht="17.25" customHeight="1" hidden="1" outlineLevel="1">
      <c r="A1072" s="58" t="str">
        <f t="shared" si="49"/>
        <v>1648600841자재1</v>
      </c>
      <c r="B1072" s="23">
        <v>1648600841</v>
      </c>
      <c r="C1072" s="59" t="s">
        <v>362</v>
      </c>
      <c r="D1072" s="59" t="s">
        <v>363</v>
      </c>
      <c r="E1072" s="59" t="s">
        <v>1326</v>
      </c>
      <c r="F1072" s="60" t="str">
        <f t="shared" si="50"/>
        <v>자재</v>
      </c>
      <c r="G1072" s="61" t="s">
        <v>44</v>
      </c>
      <c r="H1072" s="71">
        <v>1031</v>
      </c>
      <c r="I1072" s="59" t="s">
        <v>364</v>
      </c>
      <c r="J1072" s="59" t="s">
        <v>365</v>
      </c>
      <c r="K1072" s="59" t="s">
        <v>1869</v>
      </c>
      <c r="L1072" s="34">
        <v>1</v>
      </c>
      <c r="M1072" s="34" t="s">
        <v>66</v>
      </c>
      <c r="N1072" s="72">
        <v>1</v>
      </c>
      <c r="O1072" s="64">
        <f>IF(B1072&gt;0,_xlfn.COUNTIFS($B$24:B1072,B1072,$H$24:H1072,H1072),"")</f>
        <v>1</v>
      </c>
      <c r="P1072" s="65"/>
      <c r="Q1072" s="66" t="str">
        <f t="shared" si="51"/>
        <v>탈락</v>
      </c>
      <c r="R1072" s="34" t="s">
        <v>45</v>
      </c>
      <c r="S1072" s="30"/>
    </row>
    <row r="1073" spans="1:19" ht="17.25" customHeight="1" hidden="1" outlineLevel="1">
      <c r="A1073" s="58" t="str">
        <f t="shared" si="49"/>
        <v>1328197835자재1</v>
      </c>
      <c r="B1073" s="23">
        <v>1328197835</v>
      </c>
      <c r="C1073" s="59" t="s">
        <v>3806</v>
      </c>
      <c r="D1073" s="59" t="s">
        <v>3807</v>
      </c>
      <c r="E1073" s="59" t="s">
        <v>258</v>
      </c>
      <c r="F1073" s="60" t="str">
        <f t="shared" si="50"/>
        <v>자재</v>
      </c>
      <c r="G1073" s="61" t="s">
        <v>44</v>
      </c>
      <c r="H1073" s="71">
        <v>1032</v>
      </c>
      <c r="I1073" s="59" t="s">
        <v>3808</v>
      </c>
      <c r="J1073" s="59" t="s">
        <v>3809</v>
      </c>
      <c r="K1073" s="59" t="s">
        <v>3810</v>
      </c>
      <c r="L1073" s="34">
        <v>1</v>
      </c>
      <c r="M1073" s="34" t="s">
        <v>66</v>
      </c>
      <c r="N1073" s="72">
        <v>1</v>
      </c>
      <c r="O1073" s="64">
        <f>IF(B1073&gt;0,_xlfn.COUNTIFS($B$24:B1073,B1073,$H$24:H1073,H1073),"")</f>
        <v>1</v>
      </c>
      <c r="P1073" s="65"/>
      <c r="Q1073" s="66" t="str">
        <f t="shared" si="51"/>
        <v>탈락</v>
      </c>
      <c r="R1073" s="34" t="s">
        <v>45</v>
      </c>
      <c r="S1073" s="30"/>
    </row>
    <row r="1074" spans="1:19" ht="17.25" customHeight="1" hidden="1" outlineLevel="1">
      <c r="A1074" s="58" t="str">
        <f t="shared" si="49"/>
        <v>1438116171자재1</v>
      </c>
      <c r="B1074" s="23">
        <v>1438116171</v>
      </c>
      <c r="C1074" s="59" t="s">
        <v>3811</v>
      </c>
      <c r="D1074" s="59" t="s">
        <v>1340</v>
      </c>
      <c r="E1074" s="59" t="s">
        <v>203</v>
      </c>
      <c r="F1074" s="60" t="str">
        <f t="shared" si="50"/>
        <v>자재</v>
      </c>
      <c r="G1074" s="61" t="s">
        <v>44</v>
      </c>
      <c r="H1074" s="71">
        <v>1033</v>
      </c>
      <c r="I1074" s="59" t="s">
        <v>3812</v>
      </c>
      <c r="J1074" s="59" t="s">
        <v>3813</v>
      </c>
      <c r="K1074" s="59" t="s">
        <v>3814</v>
      </c>
      <c r="L1074" s="34">
        <v>1</v>
      </c>
      <c r="M1074" s="34" t="s">
        <v>66</v>
      </c>
      <c r="N1074" s="72">
        <v>1</v>
      </c>
      <c r="O1074" s="64">
        <f>IF(B1074&gt;0,_xlfn.COUNTIFS($B$24:B1074,B1074,$H$24:H1074,H1074),"")</f>
        <v>1</v>
      </c>
      <c r="P1074" s="65"/>
      <c r="Q1074" s="66" t="str">
        <f t="shared" si="51"/>
        <v>탈락</v>
      </c>
      <c r="R1074" s="34" t="s">
        <v>45</v>
      </c>
      <c r="S1074" s="30"/>
    </row>
    <row r="1075" spans="1:19" ht="17.25" customHeight="1" hidden="1" outlineLevel="1">
      <c r="A1075" s="58" t="str">
        <f t="shared" si="49"/>
        <v>4608100671자재1</v>
      </c>
      <c r="B1075" s="23">
        <v>4608100671</v>
      </c>
      <c r="C1075" s="59" t="s">
        <v>3815</v>
      </c>
      <c r="D1075" s="59" t="s">
        <v>3816</v>
      </c>
      <c r="E1075" s="59" t="s">
        <v>521</v>
      </c>
      <c r="F1075" s="60" t="str">
        <f t="shared" si="50"/>
        <v>자재</v>
      </c>
      <c r="G1075" s="61" t="s">
        <v>44</v>
      </c>
      <c r="H1075" s="71">
        <v>1034</v>
      </c>
      <c r="I1075" s="59" t="s">
        <v>3817</v>
      </c>
      <c r="J1075" s="59" t="s">
        <v>3818</v>
      </c>
      <c r="K1075" s="59" t="s">
        <v>3819</v>
      </c>
      <c r="L1075" s="34">
        <v>1</v>
      </c>
      <c r="M1075" s="34" t="s">
        <v>66</v>
      </c>
      <c r="N1075" s="72">
        <v>1</v>
      </c>
      <c r="O1075" s="64">
        <f>IF(B1075&gt;0,_xlfn.COUNTIFS($B$24:B1075,B1075,$H$24:H1075,H1075),"")</f>
        <v>1</v>
      </c>
      <c r="P1075" s="65"/>
      <c r="Q1075" s="66" t="str">
        <f t="shared" si="51"/>
        <v>탈락</v>
      </c>
      <c r="R1075" s="34" t="s">
        <v>45</v>
      </c>
      <c r="S1075" s="30"/>
    </row>
    <row r="1076" spans="1:19" ht="17.25" customHeight="1" hidden="1" outlineLevel="1">
      <c r="A1076" s="58" t="str">
        <f t="shared" si="49"/>
        <v>3148619116자재1</v>
      </c>
      <c r="B1076" s="23">
        <v>3148619116</v>
      </c>
      <c r="C1076" s="59" t="s">
        <v>3820</v>
      </c>
      <c r="D1076" s="59" t="s">
        <v>3821</v>
      </c>
      <c r="E1076" s="59" t="s">
        <v>191</v>
      </c>
      <c r="F1076" s="60" t="str">
        <f t="shared" si="50"/>
        <v>자재</v>
      </c>
      <c r="G1076" s="61" t="s">
        <v>44</v>
      </c>
      <c r="H1076" s="71">
        <v>1035</v>
      </c>
      <c r="I1076" s="59" t="s">
        <v>3822</v>
      </c>
      <c r="J1076" s="59" t="s">
        <v>3823</v>
      </c>
      <c r="K1076" s="59" t="s">
        <v>3824</v>
      </c>
      <c r="L1076" s="34">
        <v>1</v>
      </c>
      <c r="M1076" s="34" t="s">
        <v>66</v>
      </c>
      <c r="N1076" s="72">
        <v>1</v>
      </c>
      <c r="O1076" s="64">
        <f>IF(B1076&gt;0,_xlfn.COUNTIFS($B$24:B1076,B1076,$H$24:H1076,H1076),"")</f>
        <v>1</v>
      </c>
      <c r="P1076" s="65"/>
      <c r="Q1076" s="66" t="str">
        <f t="shared" si="51"/>
        <v>탈락</v>
      </c>
      <c r="R1076" s="34" t="s">
        <v>45</v>
      </c>
      <c r="S1076" s="30"/>
    </row>
    <row r="1077" spans="1:19" ht="17.25" customHeight="1" hidden="1" outlineLevel="1">
      <c r="A1077" s="58" t="str">
        <f t="shared" si="49"/>
        <v>5138600913자재1</v>
      </c>
      <c r="B1077" s="23">
        <v>5138600913</v>
      </c>
      <c r="C1077" s="59" t="s">
        <v>3825</v>
      </c>
      <c r="D1077" s="59" t="s">
        <v>3826</v>
      </c>
      <c r="E1077" s="59" t="s">
        <v>191</v>
      </c>
      <c r="F1077" s="60" t="str">
        <f t="shared" si="50"/>
        <v>자재</v>
      </c>
      <c r="G1077" s="61" t="s">
        <v>44</v>
      </c>
      <c r="H1077" s="71">
        <v>1036</v>
      </c>
      <c r="I1077" s="59" t="s">
        <v>3827</v>
      </c>
      <c r="J1077" s="59" t="s">
        <v>3828</v>
      </c>
      <c r="K1077" s="59" t="s">
        <v>3829</v>
      </c>
      <c r="L1077" s="34">
        <v>1</v>
      </c>
      <c r="M1077" s="34" t="s">
        <v>66</v>
      </c>
      <c r="N1077" s="72">
        <v>1</v>
      </c>
      <c r="O1077" s="64">
        <f>IF(B1077&gt;0,_xlfn.COUNTIFS($B$24:B1077,B1077,$H$24:H1077,H1077),"")</f>
        <v>1</v>
      </c>
      <c r="P1077" s="65"/>
      <c r="Q1077" s="66" t="str">
        <f t="shared" si="51"/>
        <v>탈락</v>
      </c>
      <c r="R1077" s="34" t="s">
        <v>45</v>
      </c>
      <c r="S1077" s="30"/>
    </row>
    <row r="1078" spans="1:19" ht="17.25" customHeight="1" hidden="1" outlineLevel="1">
      <c r="A1078" s="58" t="str">
        <f t="shared" si="49"/>
        <v>1378636293자재1</v>
      </c>
      <c r="B1078" s="23">
        <v>1378636293</v>
      </c>
      <c r="C1078" s="59" t="s">
        <v>3830</v>
      </c>
      <c r="D1078" s="59" t="s">
        <v>395</v>
      </c>
      <c r="E1078" s="59" t="s">
        <v>521</v>
      </c>
      <c r="F1078" s="60" t="str">
        <f t="shared" si="50"/>
        <v>자재</v>
      </c>
      <c r="G1078" s="61" t="s">
        <v>44</v>
      </c>
      <c r="H1078" s="71">
        <v>1037</v>
      </c>
      <c r="I1078" s="59" t="s">
        <v>3831</v>
      </c>
      <c r="J1078" s="59" t="s">
        <v>3832</v>
      </c>
      <c r="K1078" s="59" t="s">
        <v>3833</v>
      </c>
      <c r="L1078" s="34">
        <v>1</v>
      </c>
      <c r="M1078" s="34" t="s">
        <v>66</v>
      </c>
      <c r="N1078" s="72">
        <v>1</v>
      </c>
      <c r="O1078" s="64">
        <f>IF(B1078&gt;0,_xlfn.COUNTIFS($B$24:B1078,B1078,$H$24:H1078,H1078),"")</f>
        <v>1</v>
      </c>
      <c r="P1078" s="65"/>
      <c r="Q1078" s="66" t="str">
        <f t="shared" si="51"/>
        <v>탈락</v>
      </c>
      <c r="R1078" s="34" t="s">
        <v>45</v>
      </c>
      <c r="S1078" s="30"/>
    </row>
    <row r="1079" spans="1:19" ht="17.25" customHeight="1" hidden="1" outlineLevel="1">
      <c r="A1079" s="58" t="str">
        <f t="shared" si="49"/>
        <v>3058192947자재1</v>
      </c>
      <c r="B1079" s="23">
        <v>3058192947</v>
      </c>
      <c r="C1079" s="59" t="s">
        <v>1293</v>
      </c>
      <c r="D1079" s="59" t="s">
        <v>1459</v>
      </c>
      <c r="E1079" s="59" t="s">
        <v>195</v>
      </c>
      <c r="F1079" s="60" t="str">
        <f t="shared" si="50"/>
        <v>자재</v>
      </c>
      <c r="G1079" s="61" t="s">
        <v>31</v>
      </c>
      <c r="H1079" s="71">
        <v>1038</v>
      </c>
      <c r="I1079" s="59" t="s">
        <v>1766</v>
      </c>
      <c r="J1079" s="59" t="s">
        <v>1767</v>
      </c>
      <c r="K1079" s="59" t="s">
        <v>3834</v>
      </c>
      <c r="L1079" s="34">
        <v>1</v>
      </c>
      <c r="M1079" s="34" t="s">
        <v>66</v>
      </c>
      <c r="N1079" s="72">
        <v>1</v>
      </c>
      <c r="O1079" s="64">
        <f>IF(B1079&gt;0,_xlfn.COUNTIFS($B$24:B1079,B1079,$H$24:H1079,H1079),"")</f>
        <v>1</v>
      </c>
      <c r="P1079" s="65"/>
      <c r="Q1079" s="66" t="str">
        <f t="shared" si="51"/>
        <v>등록</v>
      </c>
      <c r="R1079" s="34" t="s">
        <v>36</v>
      </c>
      <c r="S1079" s="30"/>
    </row>
    <row r="1080" spans="1:19" ht="17.25" customHeight="1" hidden="1" outlineLevel="1">
      <c r="A1080" s="58" t="str">
        <f t="shared" si="49"/>
        <v>1308121324자재1</v>
      </c>
      <c r="B1080" s="23">
        <v>1308121324</v>
      </c>
      <c r="C1080" s="59" t="s">
        <v>847</v>
      </c>
      <c r="D1080" s="59" t="s">
        <v>3835</v>
      </c>
      <c r="E1080" s="59" t="s">
        <v>521</v>
      </c>
      <c r="F1080" s="60" t="str">
        <f t="shared" si="50"/>
        <v>자재</v>
      </c>
      <c r="G1080" s="61" t="s">
        <v>31</v>
      </c>
      <c r="H1080" s="71">
        <v>1039</v>
      </c>
      <c r="I1080" s="59" t="s">
        <v>848</v>
      </c>
      <c r="J1080" s="59" t="s">
        <v>849</v>
      </c>
      <c r="K1080" s="59" t="s">
        <v>3836</v>
      </c>
      <c r="L1080" s="34">
        <v>1</v>
      </c>
      <c r="M1080" s="34" t="s">
        <v>66</v>
      </c>
      <c r="N1080" s="72">
        <v>1</v>
      </c>
      <c r="O1080" s="64">
        <f>IF(B1080&gt;0,_xlfn.COUNTIFS($B$24:B1080,B1080,$H$24:H1080,H1080),"")</f>
        <v>1</v>
      </c>
      <c r="P1080" s="65"/>
      <c r="Q1080" s="66" t="str">
        <f t="shared" si="51"/>
        <v>등록</v>
      </c>
      <c r="R1080" s="34" t="s">
        <v>36</v>
      </c>
      <c r="S1080" s="30"/>
    </row>
    <row r="1081" spans="1:19" ht="17.25" customHeight="1" hidden="1" outlineLevel="1">
      <c r="A1081" s="58" t="str">
        <f t="shared" si="49"/>
        <v>2078136675자재1</v>
      </c>
      <c r="B1081" s="23">
        <v>2078136675</v>
      </c>
      <c r="C1081" s="59" t="s">
        <v>1305</v>
      </c>
      <c r="D1081" s="59" t="s">
        <v>1471</v>
      </c>
      <c r="E1081" s="59" t="s">
        <v>521</v>
      </c>
      <c r="F1081" s="60" t="str">
        <f t="shared" si="50"/>
        <v>자재</v>
      </c>
      <c r="G1081" s="61" t="s">
        <v>31</v>
      </c>
      <c r="H1081" s="71">
        <v>1040</v>
      </c>
      <c r="I1081" s="59" t="s">
        <v>1790</v>
      </c>
      <c r="J1081" s="59" t="s">
        <v>1791</v>
      </c>
      <c r="K1081" s="59" t="s">
        <v>3837</v>
      </c>
      <c r="L1081" s="34">
        <v>1</v>
      </c>
      <c r="M1081" s="34" t="s">
        <v>66</v>
      </c>
      <c r="N1081" s="72">
        <v>1</v>
      </c>
      <c r="O1081" s="64">
        <f>IF(B1081&gt;0,_xlfn.COUNTIFS($B$24:B1081,B1081,$H$24:H1081,H1081),"")</f>
        <v>1</v>
      </c>
      <c r="P1081" s="65"/>
      <c r="Q1081" s="66" t="str">
        <f t="shared" si="51"/>
        <v>등록</v>
      </c>
      <c r="R1081" s="34" t="s">
        <v>36</v>
      </c>
      <c r="S1081" s="30"/>
    </row>
    <row r="1082" spans="1:19" ht="17.25" customHeight="1" hidden="1" outlineLevel="1">
      <c r="A1082" s="58" t="str">
        <f t="shared" si="49"/>
        <v>1338125858자재1</v>
      </c>
      <c r="B1082" s="23">
        <v>1338125858</v>
      </c>
      <c r="C1082" s="59" t="s">
        <v>3838</v>
      </c>
      <c r="D1082" s="59" t="s">
        <v>3839</v>
      </c>
      <c r="E1082" s="59" t="s">
        <v>258</v>
      </c>
      <c r="F1082" s="60" t="str">
        <f t="shared" si="50"/>
        <v>자재</v>
      </c>
      <c r="G1082" s="61" t="s">
        <v>31</v>
      </c>
      <c r="H1082" s="71">
        <v>1041</v>
      </c>
      <c r="I1082" s="59" t="s">
        <v>3840</v>
      </c>
      <c r="J1082" s="59" t="s">
        <v>3841</v>
      </c>
      <c r="K1082" s="59" t="s">
        <v>3842</v>
      </c>
      <c r="L1082" s="34">
        <v>1</v>
      </c>
      <c r="M1082" s="34" t="s">
        <v>66</v>
      </c>
      <c r="N1082" s="72">
        <v>1</v>
      </c>
      <c r="O1082" s="64">
        <f>IF(B1082&gt;0,_xlfn.COUNTIFS($B$24:B1082,B1082,$H$24:H1082,H1082),"")</f>
        <v>1</v>
      </c>
      <c r="P1082" s="65"/>
      <c r="Q1082" s="66" t="str">
        <f t="shared" si="51"/>
        <v>등록</v>
      </c>
      <c r="R1082" s="34" t="s">
        <v>36</v>
      </c>
      <c r="S1082" s="30"/>
    </row>
    <row r="1083" spans="1:19" ht="17.25" customHeight="1" hidden="1" outlineLevel="1">
      <c r="A1083" s="58" t="str">
        <f t="shared" si="49"/>
        <v>2298118793자재1</v>
      </c>
      <c r="B1083" s="23">
        <v>2298118793</v>
      </c>
      <c r="C1083" s="59" t="s">
        <v>812</v>
      </c>
      <c r="D1083" s="59" t="s">
        <v>813</v>
      </c>
      <c r="E1083" s="59" t="s">
        <v>65</v>
      </c>
      <c r="F1083" s="60" t="str">
        <f t="shared" si="50"/>
        <v>자재</v>
      </c>
      <c r="G1083" s="61" t="s">
        <v>31</v>
      </c>
      <c r="H1083" s="71">
        <v>1042</v>
      </c>
      <c r="I1083" s="59" t="s">
        <v>814</v>
      </c>
      <c r="J1083" s="59" t="s">
        <v>815</v>
      </c>
      <c r="K1083" s="59" t="s">
        <v>3843</v>
      </c>
      <c r="L1083" s="34">
        <v>1</v>
      </c>
      <c r="M1083" s="34" t="s">
        <v>66</v>
      </c>
      <c r="N1083" s="72">
        <v>1</v>
      </c>
      <c r="O1083" s="64">
        <f>IF(B1083&gt;0,_xlfn.COUNTIFS($B$24:B1083,B1083,$H$24:H1083,H1083),"")</f>
        <v>1</v>
      </c>
      <c r="P1083" s="65"/>
      <c r="Q1083" s="66" t="str">
        <f t="shared" si="51"/>
        <v>등록</v>
      </c>
      <c r="R1083" s="34" t="s">
        <v>36</v>
      </c>
      <c r="S1083" s="30"/>
    </row>
    <row r="1084" spans="1:19" ht="17.25" customHeight="1" hidden="1" outlineLevel="1">
      <c r="A1084" s="58" t="str">
        <f t="shared" si="49"/>
        <v>1308102064자재1</v>
      </c>
      <c r="B1084" s="23">
        <v>1308102064</v>
      </c>
      <c r="C1084" s="59" t="s">
        <v>1303</v>
      </c>
      <c r="D1084" s="59" t="s">
        <v>3844</v>
      </c>
      <c r="E1084" s="59" t="s">
        <v>1003</v>
      </c>
      <c r="F1084" s="60" t="str">
        <f t="shared" si="50"/>
        <v>자재</v>
      </c>
      <c r="G1084" s="61" t="s">
        <v>31</v>
      </c>
      <c r="H1084" s="71">
        <v>1043</v>
      </c>
      <c r="I1084" s="59" t="s">
        <v>1786</v>
      </c>
      <c r="J1084" s="59" t="s">
        <v>1787</v>
      </c>
      <c r="K1084" s="59" t="s">
        <v>3845</v>
      </c>
      <c r="L1084" s="34">
        <v>2</v>
      </c>
      <c r="M1084" s="34" t="s">
        <v>66</v>
      </c>
      <c r="N1084" s="72">
        <v>1</v>
      </c>
      <c r="O1084" s="64">
        <f>IF(B1084&gt;0,_xlfn.COUNTIFS($B$24:B1084,B1084,$H$24:H1084,H1084),"")</f>
        <v>1</v>
      </c>
      <c r="P1084" s="65"/>
      <c r="Q1084" s="66" t="str">
        <f t="shared" si="51"/>
        <v>등록</v>
      </c>
      <c r="R1084" s="34" t="s">
        <v>36</v>
      </c>
      <c r="S1084" s="30"/>
    </row>
    <row r="1085" spans="1:19" ht="17.25" customHeight="1" hidden="1" outlineLevel="1">
      <c r="A1085" s="58" t="str">
        <f t="shared" si="49"/>
        <v>1308102064자재2</v>
      </c>
      <c r="B1085" s="23">
        <v>1308102064</v>
      </c>
      <c r="C1085" s="59" t="s">
        <v>1303</v>
      </c>
      <c r="D1085" s="59" t="s">
        <v>3844</v>
      </c>
      <c r="E1085" s="59" t="s">
        <v>3846</v>
      </c>
      <c r="F1085" s="60" t="str">
        <f t="shared" si="50"/>
        <v>자재</v>
      </c>
      <c r="G1085" s="61" t="s">
        <v>31</v>
      </c>
      <c r="H1085" s="71">
        <v>1043</v>
      </c>
      <c r="I1085" s="59" t="s">
        <v>1786</v>
      </c>
      <c r="J1085" s="59" t="s">
        <v>1787</v>
      </c>
      <c r="K1085" s="59" t="s">
        <v>3845</v>
      </c>
      <c r="L1085" s="34">
        <v>2</v>
      </c>
      <c r="M1085" s="34" t="s">
        <v>66</v>
      </c>
      <c r="N1085" s="72">
        <v>2</v>
      </c>
      <c r="O1085" s="64">
        <f>IF(B1085&gt;0,_xlfn.COUNTIFS($B$24:B1085,B1085,$H$24:H1085,H1085),"")</f>
        <v>2</v>
      </c>
      <c r="P1085" s="65"/>
      <c r="Q1085" s="66" t="str">
        <f t="shared" si="51"/>
        <v>등록</v>
      </c>
      <c r="R1085" s="34" t="s">
        <v>36</v>
      </c>
      <c r="S1085" s="30"/>
    </row>
    <row r="1086" spans="1:19" ht="17.25" customHeight="1" hidden="1" outlineLevel="1">
      <c r="A1086" s="58" t="str">
        <f t="shared" si="49"/>
        <v>2488801308자재1</v>
      </c>
      <c r="B1086" s="23">
        <v>2488801308</v>
      </c>
      <c r="C1086" s="59" t="s">
        <v>3847</v>
      </c>
      <c r="D1086" s="59" t="s">
        <v>3848</v>
      </c>
      <c r="E1086" s="59" t="s">
        <v>3717</v>
      </c>
      <c r="F1086" s="60" t="str">
        <f t="shared" si="50"/>
        <v>자재</v>
      </c>
      <c r="G1086" s="61" t="s">
        <v>44</v>
      </c>
      <c r="H1086" s="71">
        <v>1044</v>
      </c>
      <c r="I1086" s="59" t="s">
        <v>3849</v>
      </c>
      <c r="J1086" s="59" t="s">
        <v>3850</v>
      </c>
      <c r="K1086" s="59" t="s">
        <v>3851</v>
      </c>
      <c r="L1086" s="34">
        <v>1</v>
      </c>
      <c r="M1086" s="34" t="s">
        <v>66</v>
      </c>
      <c r="N1086" s="72">
        <v>1</v>
      </c>
      <c r="O1086" s="64">
        <f>IF(B1086&gt;0,_xlfn.COUNTIFS($B$24:B1086,B1086,$H$24:H1086,H1086),"")</f>
        <v>1</v>
      </c>
      <c r="P1086" s="65"/>
      <c r="Q1086" s="66" t="str">
        <f t="shared" si="51"/>
        <v>탈락</v>
      </c>
      <c r="R1086" s="34" t="s">
        <v>45</v>
      </c>
      <c r="S1086" s="30"/>
    </row>
    <row r="1087" spans="1:19" ht="17.25" customHeight="1" hidden="1" outlineLevel="1">
      <c r="A1087" s="58" t="str">
        <f t="shared" si="49"/>
        <v>2648105646자재1</v>
      </c>
      <c r="B1087" s="23">
        <v>2648105646</v>
      </c>
      <c r="C1087" s="59" t="s">
        <v>3852</v>
      </c>
      <c r="D1087" s="59" t="s">
        <v>3853</v>
      </c>
      <c r="E1087" s="59" t="s">
        <v>297</v>
      </c>
      <c r="F1087" s="60" t="str">
        <f t="shared" si="50"/>
        <v>자재</v>
      </c>
      <c r="G1087" s="61" t="s">
        <v>44</v>
      </c>
      <c r="H1087" s="71">
        <v>1045</v>
      </c>
      <c r="I1087" s="59" t="s">
        <v>3854</v>
      </c>
      <c r="J1087" s="59" t="s">
        <v>3855</v>
      </c>
      <c r="K1087" s="59" t="s">
        <v>3856</v>
      </c>
      <c r="L1087" s="34">
        <v>1</v>
      </c>
      <c r="M1087" s="34" t="s">
        <v>66</v>
      </c>
      <c r="N1087" s="72">
        <v>1</v>
      </c>
      <c r="O1087" s="64">
        <f>IF(B1087&gt;0,_xlfn.COUNTIFS($B$24:B1087,B1087,$H$24:H1087,H1087),"")</f>
        <v>1</v>
      </c>
      <c r="P1087" s="65"/>
      <c r="Q1087" s="66" t="str">
        <f t="shared" si="51"/>
        <v>탈락</v>
      </c>
      <c r="R1087" s="34" t="s">
        <v>45</v>
      </c>
      <c r="S1087" s="30"/>
    </row>
    <row r="1088" spans="1:19" ht="17.25" customHeight="1" hidden="1" outlineLevel="1">
      <c r="A1088" s="58" t="str">
        <f t="shared" si="49"/>
        <v>1138679049자재1</v>
      </c>
      <c r="B1088" s="23">
        <v>1138679049</v>
      </c>
      <c r="C1088" s="59" t="s">
        <v>778</v>
      </c>
      <c r="D1088" s="59" t="s">
        <v>779</v>
      </c>
      <c r="E1088" s="59" t="s">
        <v>258</v>
      </c>
      <c r="F1088" s="60" t="str">
        <f t="shared" si="50"/>
        <v>자재</v>
      </c>
      <c r="G1088" s="61" t="s">
        <v>31</v>
      </c>
      <c r="H1088" s="71">
        <v>1046</v>
      </c>
      <c r="I1088" s="59" t="s">
        <v>780</v>
      </c>
      <c r="J1088" s="59" t="s">
        <v>781</v>
      </c>
      <c r="K1088" s="59" t="s">
        <v>3857</v>
      </c>
      <c r="L1088" s="34">
        <v>1</v>
      </c>
      <c r="M1088" s="34" t="s">
        <v>66</v>
      </c>
      <c r="N1088" s="72">
        <v>1</v>
      </c>
      <c r="O1088" s="64">
        <f>IF(B1088&gt;0,_xlfn.COUNTIFS($B$24:B1088,B1088,$H$24:H1088,H1088),"")</f>
        <v>1</v>
      </c>
      <c r="P1088" s="65"/>
      <c r="Q1088" s="66" t="str">
        <f t="shared" si="51"/>
        <v>등록</v>
      </c>
      <c r="R1088" s="34" t="s">
        <v>52</v>
      </c>
      <c r="S1088" s="30"/>
    </row>
    <row r="1089" spans="1:19" ht="17.25" customHeight="1" hidden="1" outlineLevel="1">
      <c r="A1089" s="58" t="str">
        <f t="shared" si="49"/>
        <v>1268102949자재1</v>
      </c>
      <c r="B1089" s="23">
        <v>1268102949</v>
      </c>
      <c r="C1089" s="59" t="s">
        <v>3858</v>
      </c>
      <c r="D1089" s="59" t="s">
        <v>3859</v>
      </c>
      <c r="E1089" s="59" t="s">
        <v>65</v>
      </c>
      <c r="F1089" s="60" t="str">
        <f t="shared" si="50"/>
        <v>자재</v>
      </c>
      <c r="G1089" s="61" t="s">
        <v>44</v>
      </c>
      <c r="H1089" s="71">
        <v>1047</v>
      </c>
      <c r="I1089" s="59" t="s">
        <v>3860</v>
      </c>
      <c r="J1089" s="59" t="s">
        <v>3861</v>
      </c>
      <c r="K1089" s="59" t="s">
        <v>3862</v>
      </c>
      <c r="L1089" s="34">
        <v>1</v>
      </c>
      <c r="M1089" s="34" t="s">
        <v>66</v>
      </c>
      <c r="N1089" s="72">
        <v>1</v>
      </c>
      <c r="O1089" s="64">
        <f>IF(B1089&gt;0,_xlfn.COUNTIFS($B$24:B1089,B1089,$H$24:H1089,H1089),"")</f>
        <v>1</v>
      </c>
      <c r="P1089" s="65"/>
      <c r="Q1089" s="66" t="str">
        <f t="shared" si="51"/>
        <v>탈락</v>
      </c>
      <c r="R1089" s="34" t="s">
        <v>45</v>
      </c>
      <c r="S1089" s="30"/>
    </row>
    <row r="1090" spans="1:19" ht="17.25" customHeight="1" hidden="1" outlineLevel="1">
      <c r="A1090" s="58" t="str">
        <f t="shared" si="49"/>
        <v>4108135632자재1</v>
      </c>
      <c r="B1090" s="23">
        <v>4108135632</v>
      </c>
      <c r="C1090" s="59" t="s">
        <v>3863</v>
      </c>
      <c r="D1090" s="59" t="s">
        <v>3864</v>
      </c>
      <c r="E1090" s="59" t="s">
        <v>1328</v>
      </c>
      <c r="F1090" s="60" t="str">
        <f t="shared" si="50"/>
        <v>자재</v>
      </c>
      <c r="G1090" s="61" t="s">
        <v>31</v>
      </c>
      <c r="H1090" s="71">
        <v>1048</v>
      </c>
      <c r="I1090" s="59" t="s">
        <v>3865</v>
      </c>
      <c r="J1090" s="59" t="s">
        <v>3866</v>
      </c>
      <c r="K1090" s="59" t="s">
        <v>3867</v>
      </c>
      <c r="L1090" s="34">
        <v>1</v>
      </c>
      <c r="M1090" s="34" t="s">
        <v>66</v>
      </c>
      <c r="N1090" s="72">
        <v>1</v>
      </c>
      <c r="O1090" s="64">
        <f>IF(B1090&gt;0,_xlfn.COUNTIFS($B$24:B1090,B1090,$H$24:H1090,H1090),"")</f>
        <v>1</v>
      </c>
      <c r="P1090" s="65"/>
      <c r="Q1090" s="66" t="str">
        <f t="shared" si="51"/>
        <v>등록</v>
      </c>
      <c r="R1090" s="34" t="s">
        <v>36</v>
      </c>
      <c r="S1090" s="30"/>
    </row>
    <row r="1091" spans="1:19" ht="17.25" customHeight="1" hidden="1" outlineLevel="1">
      <c r="A1091" s="58" t="str">
        <f t="shared" si="49"/>
        <v>1348141832자재1</v>
      </c>
      <c r="B1091" s="23">
        <v>1348141832</v>
      </c>
      <c r="C1091" s="59" t="s">
        <v>973</v>
      </c>
      <c r="D1091" s="59" t="s">
        <v>974</v>
      </c>
      <c r="E1091" s="59" t="s">
        <v>258</v>
      </c>
      <c r="F1091" s="60" t="str">
        <f t="shared" si="50"/>
        <v>자재</v>
      </c>
      <c r="G1091" s="61" t="s">
        <v>44</v>
      </c>
      <c r="H1091" s="71">
        <v>1049</v>
      </c>
      <c r="I1091" s="59" t="s">
        <v>975</v>
      </c>
      <c r="J1091" s="59" t="s">
        <v>976</v>
      </c>
      <c r="K1091" s="59" t="s">
        <v>977</v>
      </c>
      <c r="L1091" s="34">
        <v>1</v>
      </c>
      <c r="M1091" s="34" t="s">
        <v>66</v>
      </c>
      <c r="N1091" s="72">
        <v>1</v>
      </c>
      <c r="O1091" s="64">
        <f>IF(B1091&gt;0,_xlfn.COUNTIFS($B$24:B1091,B1091,$H$24:H1091,H1091),"")</f>
        <v>1</v>
      </c>
      <c r="P1091" s="65"/>
      <c r="Q1091" s="66" t="str">
        <f t="shared" si="51"/>
        <v>탈락</v>
      </c>
      <c r="R1091" s="34" t="s">
        <v>45</v>
      </c>
      <c r="S1091" s="30"/>
    </row>
    <row r="1092" spans="1:19" ht="17.25" customHeight="1" hidden="1" outlineLevel="1">
      <c r="A1092" s="58" t="str">
        <f t="shared" si="49"/>
        <v>4098157392자재1</v>
      </c>
      <c r="B1092" s="23">
        <v>4098157392</v>
      </c>
      <c r="C1092" s="59" t="s">
        <v>1296</v>
      </c>
      <c r="D1092" s="59" t="s">
        <v>1462</v>
      </c>
      <c r="E1092" s="59" t="s">
        <v>471</v>
      </c>
      <c r="F1092" s="60" t="str">
        <f t="shared" si="50"/>
        <v>자재</v>
      </c>
      <c r="G1092" s="61" t="s">
        <v>31</v>
      </c>
      <c r="H1092" s="71">
        <v>1050</v>
      </c>
      <c r="I1092" s="59" t="s">
        <v>1772</v>
      </c>
      <c r="J1092" s="59" t="s">
        <v>1773</v>
      </c>
      <c r="K1092" s="59" t="s">
        <v>3868</v>
      </c>
      <c r="L1092" s="34">
        <v>3</v>
      </c>
      <c r="M1092" s="34" t="s">
        <v>66</v>
      </c>
      <c r="N1092" s="72">
        <v>1</v>
      </c>
      <c r="O1092" s="64">
        <f>IF(B1092&gt;0,_xlfn.COUNTIFS($B$24:B1092,B1092,$H$24:H1092,H1092),"")</f>
        <v>1</v>
      </c>
      <c r="P1092" s="65"/>
      <c r="Q1092" s="66" t="str">
        <f t="shared" si="51"/>
        <v>등록</v>
      </c>
      <c r="R1092" s="34" t="s">
        <v>36</v>
      </c>
      <c r="S1092" s="30"/>
    </row>
    <row r="1093" spans="1:19" ht="17.25" customHeight="1" hidden="1" outlineLevel="1">
      <c r="A1093" s="58" t="str">
        <f t="shared" si="49"/>
        <v>4098157392자재2</v>
      </c>
      <c r="B1093" s="23">
        <v>4098157392</v>
      </c>
      <c r="C1093" s="59" t="s">
        <v>1296</v>
      </c>
      <c r="D1093" s="59" t="s">
        <v>1462</v>
      </c>
      <c r="E1093" s="59" t="s">
        <v>3728</v>
      </c>
      <c r="F1093" s="60" t="str">
        <f t="shared" si="50"/>
        <v>자재</v>
      </c>
      <c r="G1093" s="61" t="s">
        <v>31</v>
      </c>
      <c r="H1093" s="71">
        <v>1050</v>
      </c>
      <c r="I1093" s="59" t="s">
        <v>1772</v>
      </c>
      <c r="J1093" s="59" t="s">
        <v>1773</v>
      </c>
      <c r="K1093" s="59" t="s">
        <v>3868</v>
      </c>
      <c r="L1093" s="34">
        <v>3</v>
      </c>
      <c r="M1093" s="34" t="s">
        <v>66</v>
      </c>
      <c r="N1093" s="72">
        <v>2</v>
      </c>
      <c r="O1093" s="64">
        <f>IF(B1093&gt;0,_xlfn.COUNTIFS($B$24:B1093,B1093,$H$24:H1093,H1093),"")</f>
        <v>2</v>
      </c>
      <c r="P1093" s="65"/>
      <c r="Q1093" s="66" t="str">
        <f t="shared" si="51"/>
        <v>등록</v>
      </c>
      <c r="R1093" s="34" t="s">
        <v>36</v>
      </c>
      <c r="S1093" s="30"/>
    </row>
    <row r="1094" spans="1:19" ht="17.25" customHeight="1" hidden="1" outlineLevel="1">
      <c r="A1094" s="58" t="str">
        <f t="shared" si="49"/>
        <v>4098157392자재3</v>
      </c>
      <c r="B1094" s="23">
        <v>4098157392</v>
      </c>
      <c r="C1094" s="59" t="s">
        <v>1296</v>
      </c>
      <c r="D1094" s="59" t="s">
        <v>1462</v>
      </c>
      <c r="E1094" s="59" t="s">
        <v>195</v>
      </c>
      <c r="F1094" s="60" t="str">
        <f t="shared" si="50"/>
        <v>자재</v>
      </c>
      <c r="G1094" s="61" t="s">
        <v>31</v>
      </c>
      <c r="H1094" s="71">
        <v>1050</v>
      </c>
      <c r="I1094" s="59" t="s">
        <v>1772</v>
      </c>
      <c r="J1094" s="59" t="s">
        <v>1773</v>
      </c>
      <c r="K1094" s="59" t="s">
        <v>3868</v>
      </c>
      <c r="L1094" s="34">
        <v>3</v>
      </c>
      <c r="M1094" s="34" t="s">
        <v>66</v>
      </c>
      <c r="N1094" s="72">
        <v>3</v>
      </c>
      <c r="O1094" s="64">
        <f>IF(B1094&gt;0,_xlfn.COUNTIFS($B$24:B1094,B1094,$H$24:H1094,H1094),"")</f>
        <v>3</v>
      </c>
      <c r="P1094" s="65"/>
      <c r="Q1094" s="66" t="str">
        <f t="shared" si="51"/>
        <v>등록</v>
      </c>
      <c r="R1094" s="34" t="s">
        <v>36</v>
      </c>
      <c r="S1094" s="30"/>
    </row>
    <row r="1095" spans="1:19" ht="17.25" customHeight="1" hidden="1" outlineLevel="1">
      <c r="A1095" s="58" t="str">
        <f t="shared" si="49"/>
        <v>1288618383자재1</v>
      </c>
      <c r="B1095" s="23">
        <v>1288618383</v>
      </c>
      <c r="C1095" s="59" t="s">
        <v>3869</v>
      </c>
      <c r="D1095" s="59" t="s">
        <v>3870</v>
      </c>
      <c r="E1095" s="59" t="s">
        <v>59</v>
      </c>
      <c r="F1095" s="60" t="str">
        <f t="shared" si="50"/>
        <v>자재</v>
      </c>
      <c r="G1095" s="61" t="s">
        <v>31</v>
      </c>
      <c r="H1095" s="71">
        <v>1051</v>
      </c>
      <c r="I1095" s="59" t="s">
        <v>3871</v>
      </c>
      <c r="J1095" s="59" t="s">
        <v>3872</v>
      </c>
      <c r="K1095" s="59" t="s">
        <v>3873</v>
      </c>
      <c r="L1095" s="34">
        <v>1</v>
      </c>
      <c r="M1095" s="34" t="s">
        <v>66</v>
      </c>
      <c r="N1095" s="72">
        <v>1</v>
      </c>
      <c r="O1095" s="64">
        <f>IF(B1095&gt;0,_xlfn.COUNTIFS($B$24:B1095,B1095,$H$24:H1095,H1095),"")</f>
        <v>1</v>
      </c>
      <c r="P1095" s="65"/>
      <c r="Q1095" s="66" t="str">
        <f t="shared" si="51"/>
        <v>등록</v>
      </c>
      <c r="R1095" s="34" t="s">
        <v>36</v>
      </c>
      <c r="S1095" s="30"/>
    </row>
    <row r="1096" spans="1:19" ht="17.25" customHeight="1" hidden="1" outlineLevel="1">
      <c r="A1096" s="58" t="str">
        <f t="shared" si="49"/>
        <v>3128167844자재1</v>
      </c>
      <c r="B1096" s="23">
        <v>3128167844</v>
      </c>
      <c r="C1096" s="59" t="s">
        <v>3874</v>
      </c>
      <c r="D1096" s="59" t="s">
        <v>3875</v>
      </c>
      <c r="E1096" s="59" t="s">
        <v>258</v>
      </c>
      <c r="F1096" s="60" t="str">
        <f t="shared" si="50"/>
        <v>자재</v>
      </c>
      <c r="G1096" s="61" t="s">
        <v>31</v>
      </c>
      <c r="H1096" s="71">
        <v>1052</v>
      </c>
      <c r="I1096" s="59" t="s">
        <v>3876</v>
      </c>
      <c r="J1096" s="59" t="s">
        <v>3877</v>
      </c>
      <c r="K1096" s="59" t="s">
        <v>3878</v>
      </c>
      <c r="L1096" s="34">
        <v>1</v>
      </c>
      <c r="M1096" s="34" t="s">
        <v>66</v>
      </c>
      <c r="N1096" s="72">
        <v>1</v>
      </c>
      <c r="O1096" s="64">
        <f>IF(B1096&gt;0,_xlfn.COUNTIFS($B$24:B1096,B1096,$H$24:H1096,H1096),"")</f>
        <v>1</v>
      </c>
      <c r="P1096" s="65"/>
      <c r="Q1096" s="66" t="str">
        <f t="shared" si="51"/>
        <v>등록</v>
      </c>
      <c r="R1096" s="34" t="s">
        <v>36</v>
      </c>
      <c r="S1096" s="30"/>
    </row>
    <row r="1097" spans="1:19" ht="17.25" customHeight="1" hidden="1" outlineLevel="1">
      <c r="A1097" s="58" t="str">
        <f t="shared" si="49"/>
        <v>4028165983자재1</v>
      </c>
      <c r="B1097" s="23">
        <v>4028165983</v>
      </c>
      <c r="C1097" s="59" t="s">
        <v>3879</v>
      </c>
      <c r="D1097" s="59" t="s">
        <v>3880</v>
      </c>
      <c r="E1097" s="59" t="s">
        <v>1327</v>
      </c>
      <c r="F1097" s="60" t="str">
        <f t="shared" si="50"/>
        <v>자재</v>
      </c>
      <c r="G1097" s="61" t="s">
        <v>31</v>
      </c>
      <c r="H1097" s="71">
        <v>1053</v>
      </c>
      <c r="I1097" s="59" t="s">
        <v>3881</v>
      </c>
      <c r="J1097" s="59" t="s">
        <v>3882</v>
      </c>
      <c r="K1097" s="59" t="s">
        <v>3883</v>
      </c>
      <c r="L1097" s="34">
        <v>1</v>
      </c>
      <c r="M1097" s="34" t="s">
        <v>66</v>
      </c>
      <c r="N1097" s="72">
        <v>1</v>
      </c>
      <c r="O1097" s="64">
        <f>IF(B1097&gt;0,_xlfn.COUNTIFS($B$24:B1097,B1097,$H$24:H1097,H1097),"")</f>
        <v>1</v>
      </c>
      <c r="P1097" s="65"/>
      <c r="Q1097" s="66" t="str">
        <f t="shared" si="51"/>
        <v>등록</v>
      </c>
      <c r="R1097" s="34" t="s">
        <v>52</v>
      </c>
      <c r="S1097" s="30"/>
    </row>
    <row r="1098" spans="1:19" ht="17.25" customHeight="1" hidden="1" outlineLevel="1">
      <c r="A1098" s="58" t="str">
        <f t="shared" si="49"/>
        <v>6108153088자재1</v>
      </c>
      <c r="B1098" s="23">
        <v>6108153088</v>
      </c>
      <c r="C1098" s="59" t="s">
        <v>874</v>
      </c>
      <c r="D1098" s="59" t="s">
        <v>875</v>
      </c>
      <c r="E1098" s="59" t="s">
        <v>258</v>
      </c>
      <c r="F1098" s="60" t="str">
        <f t="shared" si="50"/>
        <v>자재</v>
      </c>
      <c r="G1098" s="61" t="s">
        <v>31</v>
      </c>
      <c r="H1098" s="71">
        <v>1054</v>
      </c>
      <c r="I1098" s="59" t="s">
        <v>876</v>
      </c>
      <c r="J1098" s="59" t="s">
        <v>877</v>
      </c>
      <c r="K1098" s="59" t="s">
        <v>3884</v>
      </c>
      <c r="L1098" s="34">
        <v>1</v>
      </c>
      <c r="M1098" s="34" t="s">
        <v>66</v>
      </c>
      <c r="N1098" s="72">
        <v>1</v>
      </c>
      <c r="O1098" s="64">
        <f>IF(B1098&gt;0,_xlfn.COUNTIFS($B$24:B1098,B1098,$H$24:H1098,H1098),"")</f>
        <v>1</v>
      </c>
      <c r="P1098" s="65"/>
      <c r="Q1098" s="66" t="str">
        <f t="shared" si="51"/>
        <v>등록</v>
      </c>
      <c r="R1098" s="34" t="s">
        <v>36</v>
      </c>
      <c r="S1098" s="30"/>
    </row>
    <row r="1099" spans="1:19" ht="17.25" customHeight="1" hidden="1" outlineLevel="1">
      <c r="A1099" s="58" t="str">
        <f t="shared" si="49"/>
        <v>1438106917자재1</v>
      </c>
      <c r="B1099" s="23">
        <v>1438106917</v>
      </c>
      <c r="C1099" s="59" t="s">
        <v>1307</v>
      </c>
      <c r="D1099" s="59" t="s">
        <v>1473</v>
      </c>
      <c r="E1099" s="59" t="s">
        <v>521</v>
      </c>
      <c r="F1099" s="60" t="str">
        <f t="shared" si="50"/>
        <v>자재</v>
      </c>
      <c r="G1099" s="61" t="s">
        <v>44</v>
      </c>
      <c r="H1099" s="71">
        <v>1055</v>
      </c>
      <c r="I1099" s="59" t="s">
        <v>1793</v>
      </c>
      <c r="J1099" s="59" t="s">
        <v>1794</v>
      </c>
      <c r="K1099" s="59" t="s">
        <v>1873</v>
      </c>
      <c r="L1099" s="34">
        <v>1</v>
      </c>
      <c r="M1099" s="34" t="s">
        <v>66</v>
      </c>
      <c r="N1099" s="72">
        <v>1</v>
      </c>
      <c r="O1099" s="64">
        <f>IF(B1099&gt;0,_xlfn.COUNTIFS($B$24:B1099,B1099,$H$24:H1099,H1099),"")</f>
        <v>1</v>
      </c>
      <c r="P1099" s="65"/>
      <c r="Q1099" s="66" t="str">
        <f t="shared" si="51"/>
        <v>탈락</v>
      </c>
      <c r="R1099" s="34" t="s">
        <v>45</v>
      </c>
      <c r="S1099" s="30"/>
    </row>
    <row r="1100" spans="1:19" ht="17.25" customHeight="1" hidden="1" outlineLevel="1">
      <c r="A1100" s="58" t="str">
        <f t="shared" si="49"/>
        <v>4108175008자재1</v>
      </c>
      <c r="B1100" s="23">
        <v>4108175008</v>
      </c>
      <c r="C1100" s="59" t="s">
        <v>199</v>
      </c>
      <c r="D1100" s="59" t="s">
        <v>200</v>
      </c>
      <c r="E1100" s="59" t="s">
        <v>121</v>
      </c>
      <c r="F1100" s="60" t="str">
        <f t="shared" si="50"/>
        <v>자재</v>
      </c>
      <c r="G1100" s="61" t="s">
        <v>31</v>
      </c>
      <c r="H1100" s="71">
        <v>1056</v>
      </c>
      <c r="I1100" s="59" t="s">
        <v>201</v>
      </c>
      <c r="J1100" s="59" t="s">
        <v>202</v>
      </c>
      <c r="K1100" s="59" t="s">
        <v>3885</v>
      </c>
      <c r="L1100" s="34">
        <v>1</v>
      </c>
      <c r="M1100" s="34" t="s">
        <v>66</v>
      </c>
      <c r="N1100" s="72">
        <v>1</v>
      </c>
      <c r="O1100" s="64">
        <f>IF(B1100&gt;0,_xlfn.COUNTIFS($B$24:B1100,B1100,$H$24:H1100,H1100),"")</f>
        <v>1</v>
      </c>
      <c r="P1100" s="65"/>
      <c r="Q1100" s="66" t="str">
        <f t="shared" si="51"/>
        <v>등록</v>
      </c>
      <c r="R1100" s="34" t="s">
        <v>36</v>
      </c>
      <c r="S1100" s="30"/>
    </row>
    <row r="1101" spans="1:19" ht="17.25" customHeight="1" hidden="1" outlineLevel="1">
      <c r="A1101" s="58" t="str">
        <f t="shared" si="49"/>
        <v>1138619696자재1</v>
      </c>
      <c r="B1101" s="23">
        <v>1138619696</v>
      </c>
      <c r="C1101" s="59" t="s">
        <v>3886</v>
      </c>
      <c r="D1101" s="59" t="s">
        <v>3887</v>
      </c>
      <c r="E1101" s="59" t="s">
        <v>203</v>
      </c>
      <c r="F1101" s="60" t="str">
        <f t="shared" si="50"/>
        <v>자재</v>
      </c>
      <c r="G1101" s="61" t="s">
        <v>31</v>
      </c>
      <c r="H1101" s="71">
        <v>1057</v>
      </c>
      <c r="I1101" s="59" t="s">
        <v>3888</v>
      </c>
      <c r="J1101" s="59" t="s">
        <v>3889</v>
      </c>
      <c r="K1101" s="59" t="s">
        <v>3890</v>
      </c>
      <c r="L1101" s="34">
        <v>1</v>
      </c>
      <c r="M1101" s="34" t="s">
        <v>66</v>
      </c>
      <c r="N1101" s="72">
        <v>1</v>
      </c>
      <c r="O1101" s="64">
        <f>IF(B1101&gt;0,_xlfn.COUNTIFS($B$24:B1101,B1101,$H$24:H1101,H1101),"")</f>
        <v>1</v>
      </c>
      <c r="P1101" s="65"/>
      <c r="Q1101" s="66" t="str">
        <f t="shared" si="51"/>
        <v>등록</v>
      </c>
      <c r="R1101" s="34" t="s">
        <v>52</v>
      </c>
      <c r="S1101" s="30"/>
    </row>
    <row r="1102" spans="1:19" ht="17.25" customHeight="1" hidden="1" outlineLevel="1">
      <c r="A1102" s="58" t="str">
        <f t="shared" si="49"/>
        <v>1178178810자재1</v>
      </c>
      <c r="B1102" s="23">
        <v>1178178810</v>
      </c>
      <c r="C1102" s="59" t="s">
        <v>3891</v>
      </c>
      <c r="D1102" s="59" t="s">
        <v>3892</v>
      </c>
      <c r="E1102" s="59" t="s">
        <v>436</v>
      </c>
      <c r="F1102" s="60" t="str">
        <f t="shared" si="50"/>
        <v>자재</v>
      </c>
      <c r="G1102" s="61" t="s">
        <v>44</v>
      </c>
      <c r="H1102" s="71">
        <v>1058</v>
      </c>
      <c r="I1102" s="59" t="s">
        <v>3893</v>
      </c>
      <c r="J1102" s="59" t="s">
        <v>3894</v>
      </c>
      <c r="K1102" s="59" t="s">
        <v>3895</v>
      </c>
      <c r="L1102" s="34">
        <v>1</v>
      </c>
      <c r="M1102" s="34" t="s">
        <v>66</v>
      </c>
      <c r="N1102" s="72">
        <v>1</v>
      </c>
      <c r="O1102" s="64">
        <f>IF(B1102&gt;0,_xlfn.COUNTIFS($B$24:B1102,B1102,$H$24:H1102,H1102),"")</f>
        <v>1</v>
      </c>
      <c r="P1102" s="65"/>
      <c r="Q1102" s="66" t="str">
        <f t="shared" si="51"/>
        <v>탈락</v>
      </c>
      <c r="R1102" s="34" t="s">
        <v>45</v>
      </c>
      <c r="S1102" s="30"/>
    </row>
    <row r="1103" spans="1:19" ht="17.25" customHeight="1" hidden="1" outlineLevel="1">
      <c r="A1103" s="58" t="str">
        <f t="shared" si="49"/>
        <v>8028800229자재1</v>
      </c>
      <c r="B1103" s="23">
        <v>8028800229</v>
      </c>
      <c r="C1103" s="59" t="s">
        <v>3896</v>
      </c>
      <c r="D1103" s="59" t="s">
        <v>3897</v>
      </c>
      <c r="E1103" s="59" t="s">
        <v>436</v>
      </c>
      <c r="F1103" s="60" t="str">
        <f t="shared" si="50"/>
        <v>자재</v>
      </c>
      <c r="G1103" s="61" t="s">
        <v>44</v>
      </c>
      <c r="H1103" s="71">
        <v>1059</v>
      </c>
      <c r="I1103" s="59" t="s">
        <v>3898</v>
      </c>
      <c r="J1103" s="59" t="s">
        <v>3899</v>
      </c>
      <c r="K1103" s="59" t="s">
        <v>3900</v>
      </c>
      <c r="L1103" s="34">
        <v>1</v>
      </c>
      <c r="M1103" s="34" t="s">
        <v>66</v>
      </c>
      <c r="N1103" s="72">
        <v>1</v>
      </c>
      <c r="O1103" s="64">
        <f>IF(B1103&gt;0,_xlfn.COUNTIFS($B$24:B1103,B1103,$H$24:H1103,H1103),"")</f>
        <v>1</v>
      </c>
      <c r="P1103" s="65"/>
      <c r="Q1103" s="66" t="str">
        <f t="shared" si="51"/>
        <v>탈락</v>
      </c>
      <c r="R1103" s="34" t="s">
        <v>45</v>
      </c>
      <c r="S1103" s="30"/>
    </row>
    <row r="1104" spans="1:19" ht="17.25" customHeight="1" hidden="1" outlineLevel="1">
      <c r="A1104" s="58" t="str">
        <f t="shared" si="49"/>
        <v>8528101321자재1</v>
      </c>
      <c r="B1104" s="23">
        <v>8528101321</v>
      </c>
      <c r="C1104" s="59" t="s">
        <v>3901</v>
      </c>
      <c r="D1104" s="59" t="s">
        <v>3902</v>
      </c>
      <c r="E1104" s="59" t="s">
        <v>297</v>
      </c>
      <c r="F1104" s="60" t="str">
        <f t="shared" si="50"/>
        <v>자재</v>
      </c>
      <c r="G1104" s="61" t="s">
        <v>31</v>
      </c>
      <c r="H1104" s="71">
        <v>1060</v>
      </c>
      <c r="I1104" s="59" t="s">
        <v>3903</v>
      </c>
      <c r="J1104" s="59" t="s">
        <v>3904</v>
      </c>
      <c r="K1104" s="59" t="s">
        <v>3905</v>
      </c>
      <c r="L1104" s="34">
        <v>1</v>
      </c>
      <c r="M1104" s="34" t="s">
        <v>66</v>
      </c>
      <c r="N1104" s="72">
        <v>1</v>
      </c>
      <c r="O1104" s="64">
        <f>IF(B1104&gt;0,_xlfn.COUNTIFS($B$24:B1104,B1104,$H$24:H1104,H1104),"")</f>
        <v>1</v>
      </c>
      <c r="P1104" s="65"/>
      <c r="Q1104" s="66" t="str">
        <f t="shared" si="51"/>
        <v>등록</v>
      </c>
      <c r="R1104" s="34" t="s">
        <v>52</v>
      </c>
      <c r="S1104" s="30"/>
    </row>
    <row r="1105" spans="1:19" ht="17.25" customHeight="1" hidden="1" outlineLevel="1">
      <c r="A1105" s="58" t="str">
        <f t="shared" si="49"/>
        <v>4148701096자재1</v>
      </c>
      <c r="B1105" s="23">
        <v>4148701096</v>
      </c>
      <c r="C1105" s="59" t="s">
        <v>3906</v>
      </c>
      <c r="D1105" s="59" t="s">
        <v>3907</v>
      </c>
      <c r="E1105" s="59" t="s">
        <v>121</v>
      </c>
      <c r="F1105" s="60" t="str">
        <f t="shared" si="50"/>
        <v>자재</v>
      </c>
      <c r="G1105" s="61" t="s">
        <v>44</v>
      </c>
      <c r="H1105" s="71">
        <v>1061</v>
      </c>
      <c r="I1105" s="59" t="s">
        <v>3908</v>
      </c>
      <c r="J1105" s="59" t="s">
        <v>3909</v>
      </c>
      <c r="K1105" s="59" t="s">
        <v>3910</v>
      </c>
      <c r="L1105" s="34">
        <v>1</v>
      </c>
      <c r="M1105" s="34" t="s">
        <v>66</v>
      </c>
      <c r="N1105" s="72">
        <v>1</v>
      </c>
      <c r="O1105" s="64">
        <f>IF(B1105&gt;0,_xlfn.COUNTIFS($B$24:B1105,B1105,$H$24:H1105,H1105),"")</f>
        <v>1</v>
      </c>
      <c r="P1105" s="65"/>
      <c r="Q1105" s="66" t="str">
        <f t="shared" si="51"/>
        <v>탈락</v>
      </c>
      <c r="R1105" s="34" t="s">
        <v>45</v>
      </c>
      <c r="S1105" s="30"/>
    </row>
    <row r="1106" spans="1:19" ht="17.25" customHeight="1" hidden="1" outlineLevel="1">
      <c r="A1106" s="58" t="str">
        <f t="shared" si="49"/>
        <v>2148775396자재1</v>
      </c>
      <c r="B1106" s="23">
        <v>2148775396</v>
      </c>
      <c r="C1106" s="59" t="s">
        <v>1298</v>
      </c>
      <c r="D1106" s="59" t="s">
        <v>1464</v>
      </c>
      <c r="E1106" s="59" t="s">
        <v>195</v>
      </c>
      <c r="F1106" s="60" t="str">
        <f t="shared" si="50"/>
        <v>자재</v>
      </c>
      <c r="G1106" s="61" t="s">
        <v>31</v>
      </c>
      <c r="H1106" s="71">
        <v>1062</v>
      </c>
      <c r="I1106" s="59" t="s">
        <v>1776</v>
      </c>
      <c r="J1106" s="59" t="s">
        <v>1777</v>
      </c>
      <c r="K1106" s="59" t="s">
        <v>3911</v>
      </c>
      <c r="L1106" s="34">
        <v>1</v>
      </c>
      <c r="M1106" s="34" t="s">
        <v>66</v>
      </c>
      <c r="N1106" s="72">
        <v>1</v>
      </c>
      <c r="O1106" s="64">
        <f>IF(B1106&gt;0,_xlfn.COUNTIFS($B$24:B1106,B1106,$H$24:H1106,H1106),"")</f>
        <v>1</v>
      </c>
      <c r="P1106" s="65"/>
      <c r="Q1106" s="66" t="str">
        <f t="shared" si="51"/>
        <v>등록</v>
      </c>
      <c r="R1106" s="34" t="s">
        <v>52</v>
      </c>
      <c r="S1106" s="30"/>
    </row>
    <row r="1107" spans="1:19" ht="17.25" customHeight="1" hidden="1" outlineLevel="1">
      <c r="A1107" s="58" t="str">
        <f t="shared" si="49"/>
        <v>1298108016자재1</v>
      </c>
      <c r="B1107" s="23">
        <v>1298108016</v>
      </c>
      <c r="C1107" s="59" t="s">
        <v>1310</v>
      </c>
      <c r="D1107" s="59" t="s">
        <v>1476</v>
      </c>
      <c r="E1107" s="59" t="s">
        <v>297</v>
      </c>
      <c r="F1107" s="60" t="str">
        <f t="shared" si="50"/>
        <v>자재</v>
      </c>
      <c r="G1107" s="61" t="s">
        <v>31</v>
      </c>
      <c r="H1107" s="71">
        <v>1063</v>
      </c>
      <c r="I1107" s="59" t="s">
        <v>1799</v>
      </c>
      <c r="J1107" s="59" t="s">
        <v>1800</v>
      </c>
      <c r="K1107" s="59" t="s">
        <v>1874</v>
      </c>
      <c r="L1107" s="34">
        <v>1</v>
      </c>
      <c r="M1107" s="34" t="s">
        <v>66</v>
      </c>
      <c r="N1107" s="72">
        <v>1</v>
      </c>
      <c r="O1107" s="64">
        <f>IF(B1107&gt;0,_xlfn.COUNTIFS($B$24:B1107,B1107,$H$24:H1107,H1107),"")</f>
        <v>1</v>
      </c>
      <c r="P1107" s="65"/>
      <c r="Q1107" s="66" t="str">
        <f t="shared" si="51"/>
        <v>등록</v>
      </c>
      <c r="R1107" s="34" t="s">
        <v>36</v>
      </c>
      <c r="S1107" s="30"/>
    </row>
    <row r="1108" spans="1:19" ht="17.25" customHeight="1" hidden="1" outlineLevel="1">
      <c r="A1108" s="58" t="str">
        <f t="shared" si="49"/>
        <v>1398107498자재1</v>
      </c>
      <c r="B1108" s="23">
        <v>1398107498</v>
      </c>
      <c r="C1108" s="59" t="s">
        <v>1309</v>
      </c>
      <c r="D1108" s="59" t="s">
        <v>1475</v>
      </c>
      <c r="E1108" s="59" t="s">
        <v>347</v>
      </c>
      <c r="F1108" s="60" t="str">
        <f t="shared" si="50"/>
        <v>자재</v>
      </c>
      <c r="G1108" s="61" t="s">
        <v>31</v>
      </c>
      <c r="H1108" s="71">
        <v>1064</v>
      </c>
      <c r="I1108" s="59" t="s">
        <v>1797</v>
      </c>
      <c r="J1108" s="59" t="s">
        <v>1798</v>
      </c>
      <c r="K1108" s="59" t="s">
        <v>3912</v>
      </c>
      <c r="L1108" s="34">
        <v>1</v>
      </c>
      <c r="M1108" s="34" t="s">
        <v>66</v>
      </c>
      <c r="N1108" s="72">
        <v>1</v>
      </c>
      <c r="O1108" s="64">
        <f>IF(B1108&gt;0,_xlfn.COUNTIFS($B$24:B1108,B1108,$H$24:H1108,H1108),"")</f>
        <v>1</v>
      </c>
      <c r="P1108" s="65"/>
      <c r="Q1108" s="66" t="str">
        <f t="shared" si="51"/>
        <v>등록</v>
      </c>
      <c r="R1108" s="34" t="s">
        <v>36</v>
      </c>
      <c r="S1108" s="30"/>
    </row>
    <row r="1109" spans="1:19" ht="17.25" customHeight="1" hidden="1" outlineLevel="1">
      <c r="A1109" s="58" t="str">
        <f t="shared" si="49"/>
        <v>2208704483자재1</v>
      </c>
      <c r="B1109" s="23">
        <v>2208704483</v>
      </c>
      <c r="C1109" s="59" t="s">
        <v>3913</v>
      </c>
      <c r="D1109" s="59" t="s">
        <v>3914</v>
      </c>
      <c r="E1109" s="59" t="s">
        <v>1326</v>
      </c>
      <c r="F1109" s="60" t="str">
        <f t="shared" si="50"/>
        <v>자재</v>
      </c>
      <c r="G1109" s="61" t="s">
        <v>31</v>
      </c>
      <c r="H1109" s="71">
        <v>1065</v>
      </c>
      <c r="I1109" s="59" t="s">
        <v>3915</v>
      </c>
      <c r="J1109" s="59" t="s">
        <v>3916</v>
      </c>
      <c r="K1109" s="59" t="s">
        <v>3917</v>
      </c>
      <c r="L1109" s="34">
        <v>1</v>
      </c>
      <c r="M1109" s="34" t="s">
        <v>66</v>
      </c>
      <c r="N1109" s="72">
        <v>1</v>
      </c>
      <c r="O1109" s="64">
        <f>IF(B1109&gt;0,_xlfn.COUNTIFS($B$24:B1109,B1109,$H$24:H1109,H1109),"")</f>
        <v>1</v>
      </c>
      <c r="P1109" s="65"/>
      <c r="Q1109" s="66" t="str">
        <f t="shared" si="51"/>
        <v>등록</v>
      </c>
      <c r="R1109" s="34" t="s">
        <v>52</v>
      </c>
      <c r="S1109" s="30"/>
    </row>
    <row r="1110" spans="1:19" ht="17.25" customHeight="1" hidden="1" outlineLevel="1">
      <c r="A1110" s="58" t="str">
        <f t="shared" si="49"/>
        <v>6048128361자재1</v>
      </c>
      <c r="B1110" s="23">
        <v>6048128361</v>
      </c>
      <c r="C1110" s="59" t="s">
        <v>3918</v>
      </c>
      <c r="D1110" s="59" t="s">
        <v>3919</v>
      </c>
      <c r="E1110" s="59" t="s">
        <v>297</v>
      </c>
      <c r="F1110" s="60" t="str">
        <f t="shared" si="50"/>
        <v>자재</v>
      </c>
      <c r="G1110" s="61" t="s">
        <v>31</v>
      </c>
      <c r="H1110" s="71">
        <v>1066</v>
      </c>
      <c r="I1110" s="59" t="s">
        <v>3920</v>
      </c>
      <c r="J1110" s="59" t="s">
        <v>3921</v>
      </c>
      <c r="K1110" s="59" t="s">
        <v>3922</v>
      </c>
      <c r="L1110" s="34">
        <v>1</v>
      </c>
      <c r="M1110" s="34" t="s">
        <v>66</v>
      </c>
      <c r="N1110" s="72">
        <v>1</v>
      </c>
      <c r="O1110" s="64">
        <f>IF(B1110&gt;0,_xlfn.COUNTIFS($B$24:B1110,B1110,$H$24:H1110,H1110),"")</f>
        <v>1</v>
      </c>
      <c r="P1110" s="65"/>
      <c r="Q1110" s="66" t="str">
        <f t="shared" si="51"/>
        <v>등록</v>
      </c>
      <c r="R1110" s="34" t="s">
        <v>36</v>
      </c>
      <c r="S1110" s="30"/>
    </row>
    <row r="1111" spans="1:19" ht="17.25" customHeight="1" hidden="1" outlineLevel="1">
      <c r="A1111" s="58" t="str">
        <f t="shared" si="49"/>
        <v>3058631663자재1</v>
      </c>
      <c r="B1111" s="23">
        <v>3058631663</v>
      </c>
      <c r="C1111" s="59" t="s">
        <v>3923</v>
      </c>
      <c r="D1111" s="59" t="s">
        <v>120</v>
      </c>
      <c r="E1111" s="59" t="s">
        <v>121</v>
      </c>
      <c r="F1111" s="60" t="str">
        <f t="shared" si="50"/>
        <v>자재</v>
      </c>
      <c r="G1111" s="61" t="s">
        <v>44</v>
      </c>
      <c r="H1111" s="71">
        <v>1067</v>
      </c>
      <c r="I1111" s="59" t="s">
        <v>122</v>
      </c>
      <c r="J1111" s="59" t="s">
        <v>123</v>
      </c>
      <c r="K1111" s="59" t="s">
        <v>3924</v>
      </c>
      <c r="L1111" s="34">
        <v>1</v>
      </c>
      <c r="M1111" s="34" t="s">
        <v>66</v>
      </c>
      <c r="N1111" s="72">
        <v>1</v>
      </c>
      <c r="O1111" s="64">
        <f>IF(B1111&gt;0,_xlfn.COUNTIFS($B$24:B1111,B1111,$H$24:H1111,H1111),"")</f>
        <v>1</v>
      </c>
      <c r="P1111" s="65"/>
      <c r="Q1111" s="66" t="str">
        <f t="shared" si="51"/>
        <v>탈락</v>
      </c>
      <c r="R1111" s="34" t="s">
        <v>45</v>
      </c>
      <c r="S1111" s="30"/>
    </row>
    <row r="1112" spans="1:19" ht="17.25" customHeight="1" hidden="1" outlineLevel="1">
      <c r="A1112" s="58" t="str">
        <f aca="true" t="shared" si="52" ref="A1112:A1126">B1112&amp;F1112&amp;N1112</f>
        <v>4108129237자재1</v>
      </c>
      <c r="B1112" s="23">
        <v>4108129237</v>
      </c>
      <c r="C1112" s="59" t="s">
        <v>3925</v>
      </c>
      <c r="D1112" s="59" t="s">
        <v>3926</v>
      </c>
      <c r="E1112" s="59" t="s">
        <v>1328</v>
      </c>
      <c r="F1112" s="60" t="str">
        <f aca="true" t="shared" si="53" ref="F1112:F1126">IF(M1112="S","외주","자재")</f>
        <v>자재</v>
      </c>
      <c r="G1112" s="61" t="s">
        <v>31</v>
      </c>
      <c r="H1112" s="71">
        <v>1068</v>
      </c>
      <c r="I1112" s="59" t="s">
        <v>3927</v>
      </c>
      <c r="J1112" s="59" t="s">
        <v>3928</v>
      </c>
      <c r="K1112" s="59" t="s">
        <v>3929</v>
      </c>
      <c r="L1112" s="34">
        <v>1</v>
      </c>
      <c r="M1112" s="34" t="s">
        <v>66</v>
      </c>
      <c r="N1112" s="72">
        <v>1</v>
      </c>
      <c r="O1112" s="64">
        <f>IF(B1112&gt;0,_xlfn.COUNTIFS($B$24:B1112,B1112,$H$24:H1112,H1112),"")</f>
        <v>1</v>
      </c>
      <c r="P1112" s="65"/>
      <c r="Q1112" s="66" t="str">
        <f aca="true" t="shared" si="54" ref="Q1112:Q1126">IF(R1112="3 탈락","탈락","등록")</f>
        <v>등록</v>
      </c>
      <c r="R1112" s="34" t="s">
        <v>36</v>
      </c>
      <c r="S1112" s="30"/>
    </row>
    <row r="1113" spans="1:19" ht="17.25" customHeight="1" hidden="1" outlineLevel="1">
      <c r="A1113" s="58" t="str">
        <f t="shared" si="52"/>
        <v>1288150210자재1</v>
      </c>
      <c r="B1113" s="23">
        <v>1288150210</v>
      </c>
      <c r="C1113" s="59" t="s">
        <v>3930</v>
      </c>
      <c r="D1113" s="59" t="s">
        <v>3931</v>
      </c>
      <c r="E1113" s="59" t="s">
        <v>203</v>
      </c>
      <c r="F1113" s="60" t="str">
        <f t="shared" si="53"/>
        <v>자재</v>
      </c>
      <c r="G1113" s="61" t="s">
        <v>31</v>
      </c>
      <c r="H1113" s="71">
        <v>1069</v>
      </c>
      <c r="I1113" s="59" t="s">
        <v>3932</v>
      </c>
      <c r="J1113" s="59" t="s">
        <v>3933</v>
      </c>
      <c r="K1113" s="59" t="s">
        <v>3934</v>
      </c>
      <c r="L1113" s="34">
        <v>1</v>
      </c>
      <c r="M1113" s="34" t="s">
        <v>66</v>
      </c>
      <c r="N1113" s="72">
        <v>1</v>
      </c>
      <c r="O1113" s="64">
        <f>IF(B1113&gt;0,_xlfn.COUNTIFS($B$24:B1113,B1113,$H$24:H1113,H1113),"")</f>
        <v>1</v>
      </c>
      <c r="P1113" s="65"/>
      <c r="Q1113" s="66" t="str">
        <f t="shared" si="54"/>
        <v>등록</v>
      </c>
      <c r="R1113" s="34" t="s">
        <v>36</v>
      </c>
      <c r="S1113" s="30"/>
    </row>
    <row r="1114" spans="1:19" ht="17.25" customHeight="1" hidden="1" outlineLevel="1">
      <c r="A1114" s="58" t="str">
        <f t="shared" si="52"/>
        <v>1058191014자재1</v>
      </c>
      <c r="B1114" s="23">
        <v>1058191014</v>
      </c>
      <c r="C1114" s="59" t="s">
        <v>3935</v>
      </c>
      <c r="D1114" s="59" t="s">
        <v>3936</v>
      </c>
      <c r="E1114" s="59" t="s">
        <v>297</v>
      </c>
      <c r="F1114" s="60" t="str">
        <f t="shared" si="53"/>
        <v>자재</v>
      </c>
      <c r="G1114" s="61" t="s">
        <v>31</v>
      </c>
      <c r="H1114" s="71">
        <v>1070</v>
      </c>
      <c r="I1114" s="59" t="s">
        <v>3937</v>
      </c>
      <c r="J1114" s="59" t="s">
        <v>3938</v>
      </c>
      <c r="K1114" s="59" t="s">
        <v>3939</v>
      </c>
      <c r="L1114" s="34">
        <v>1</v>
      </c>
      <c r="M1114" s="34" t="s">
        <v>66</v>
      </c>
      <c r="N1114" s="72">
        <v>1</v>
      </c>
      <c r="O1114" s="64">
        <f>IF(B1114&gt;0,_xlfn.COUNTIFS($B$24:B1114,B1114,$H$24:H1114,H1114),"")</f>
        <v>1</v>
      </c>
      <c r="P1114" s="65"/>
      <c r="Q1114" s="66" t="str">
        <f t="shared" si="54"/>
        <v>등록</v>
      </c>
      <c r="R1114" s="34" t="s">
        <v>36</v>
      </c>
      <c r="S1114" s="30"/>
    </row>
    <row r="1115" spans="1:19" ht="17.25" customHeight="1" hidden="1" outlineLevel="1">
      <c r="A1115" s="58" t="str">
        <f t="shared" si="52"/>
        <v>1448113880자재1</v>
      </c>
      <c r="B1115" s="23">
        <v>1448113880</v>
      </c>
      <c r="C1115" s="59" t="s">
        <v>3940</v>
      </c>
      <c r="D1115" s="59" t="s">
        <v>3941</v>
      </c>
      <c r="E1115" s="59" t="s">
        <v>1327</v>
      </c>
      <c r="F1115" s="60" t="str">
        <f t="shared" si="53"/>
        <v>자재</v>
      </c>
      <c r="G1115" s="61" t="s">
        <v>31</v>
      </c>
      <c r="H1115" s="71">
        <v>1071</v>
      </c>
      <c r="I1115" s="59" t="s">
        <v>3942</v>
      </c>
      <c r="J1115" s="59" t="s">
        <v>3943</v>
      </c>
      <c r="K1115" s="59" t="s">
        <v>3944</v>
      </c>
      <c r="L1115" s="34">
        <v>1</v>
      </c>
      <c r="M1115" s="34" t="s">
        <v>66</v>
      </c>
      <c r="N1115" s="72">
        <v>1</v>
      </c>
      <c r="O1115" s="64">
        <f>IF(B1115&gt;0,_xlfn.COUNTIFS($B$24:B1115,B1115,$H$24:H1115,H1115),"")</f>
        <v>1</v>
      </c>
      <c r="P1115" s="65"/>
      <c r="Q1115" s="66" t="str">
        <f t="shared" si="54"/>
        <v>등록</v>
      </c>
      <c r="R1115" s="34" t="s">
        <v>52</v>
      </c>
      <c r="S1115" s="30"/>
    </row>
    <row r="1116" spans="1:19" ht="17.25" customHeight="1" hidden="1" outlineLevel="1">
      <c r="A1116" s="58" t="str">
        <f t="shared" si="52"/>
        <v>2118829624자재1</v>
      </c>
      <c r="B1116" s="23">
        <v>2118829624</v>
      </c>
      <c r="C1116" s="59" t="s">
        <v>630</v>
      </c>
      <c r="D1116" s="59" t="s">
        <v>631</v>
      </c>
      <c r="E1116" s="59" t="s">
        <v>191</v>
      </c>
      <c r="F1116" s="60" t="str">
        <f t="shared" si="53"/>
        <v>자재</v>
      </c>
      <c r="G1116" s="61" t="s">
        <v>31</v>
      </c>
      <c r="H1116" s="71">
        <v>1072</v>
      </c>
      <c r="I1116" s="59" t="s">
        <v>632</v>
      </c>
      <c r="J1116" s="59" t="s">
        <v>633</v>
      </c>
      <c r="K1116" s="59" t="s">
        <v>3945</v>
      </c>
      <c r="L1116" s="34">
        <v>1</v>
      </c>
      <c r="M1116" s="34" t="s">
        <v>66</v>
      </c>
      <c r="N1116" s="72">
        <v>1</v>
      </c>
      <c r="O1116" s="64">
        <f>IF(B1116&gt;0,_xlfn.COUNTIFS($B$24:B1116,B1116,$H$24:H1116,H1116),"")</f>
        <v>1</v>
      </c>
      <c r="P1116" s="65"/>
      <c r="Q1116" s="66" t="str">
        <f t="shared" si="54"/>
        <v>등록</v>
      </c>
      <c r="R1116" s="34" t="s">
        <v>52</v>
      </c>
      <c r="S1116" s="30"/>
    </row>
    <row r="1117" spans="1:19" ht="17.25" customHeight="1" hidden="1" outlineLevel="1">
      <c r="A1117" s="58" t="str">
        <f t="shared" si="52"/>
        <v>1208202972자재1</v>
      </c>
      <c r="B1117" s="23">
        <v>1208202972</v>
      </c>
      <c r="C1117" s="59" t="s">
        <v>3946</v>
      </c>
      <c r="D1117" s="59" t="s">
        <v>3947</v>
      </c>
      <c r="E1117" s="59" t="s">
        <v>297</v>
      </c>
      <c r="F1117" s="60" t="str">
        <f t="shared" si="53"/>
        <v>자재</v>
      </c>
      <c r="G1117" s="61" t="s">
        <v>31</v>
      </c>
      <c r="H1117" s="71">
        <v>1073</v>
      </c>
      <c r="I1117" s="59" t="s">
        <v>3948</v>
      </c>
      <c r="J1117" s="59" t="s">
        <v>3949</v>
      </c>
      <c r="K1117" s="59" t="s">
        <v>3950</v>
      </c>
      <c r="L1117" s="34">
        <v>1</v>
      </c>
      <c r="M1117" s="34" t="s">
        <v>66</v>
      </c>
      <c r="N1117" s="72">
        <v>1</v>
      </c>
      <c r="O1117" s="64">
        <f>IF(B1117&gt;0,_xlfn.COUNTIFS($B$24:B1117,B1117,$H$24:H1117,H1117),"")</f>
        <v>1</v>
      </c>
      <c r="P1117" s="65"/>
      <c r="Q1117" s="66" t="str">
        <f t="shared" si="54"/>
        <v>등록</v>
      </c>
      <c r="R1117" s="34" t="s">
        <v>36</v>
      </c>
      <c r="S1117" s="30"/>
    </row>
    <row r="1118" spans="1:19" ht="17.25" customHeight="1" hidden="1" outlineLevel="1">
      <c r="A1118" s="58" t="str">
        <f t="shared" si="52"/>
        <v>4118102740자재1</v>
      </c>
      <c r="B1118" s="23">
        <v>4118102740</v>
      </c>
      <c r="C1118" s="59" t="s">
        <v>3951</v>
      </c>
      <c r="D1118" s="59" t="s">
        <v>3952</v>
      </c>
      <c r="E1118" s="59" t="s">
        <v>1327</v>
      </c>
      <c r="F1118" s="60" t="str">
        <f t="shared" si="53"/>
        <v>자재</v>
      </c>
      <c r="G1118" s="61" t="s">
        <v>31</v>
      </c>
      <c r="H1118" s="71">
        <v>1074</v>
      </c>
      <c r="I1118" s="59" t="s">
        <v>3953</v>
      </c>
      <c r="J1118" s="59" t="s">
        <v>3954</v>
      </c>
      <c r="K1118" s="59" t="s">
        <v>3955</v>
      </c>
      <c r="L1118" s="34">
        <v>1</v>
      </c>
      <c r="M1118" s="34" t="s">
        <v>66</v>
      </c>
      <c r="N1118" s="72">
        <v>1</v>
      </c>
      <c r="O1118" s="64">
        <f>IF(B1118&gt;0,_xlfn.COUNTIFS($B$24:B1118,B1118,$H$24:H1118,H1118),"")</f>
        <v>1</v>
      </c>
      <c r="P1118" s="65"/>
      <c r="Q1118" s="66" t="str">
        <f t="shared" si="54"/>
        <v>등록</v>
      </c>
      <c r="R1118" s="34" t="s">
        <v>36</v>
      </c>
      <c r="S1118" s="30"/>
    </row>
    <row r="1119" spans="1:19" ht="17.25" customHeight="1" hidden="1" outlineLevel="1">
      <c r="A1119" s="58" t="str">
        <f t="shared" si="52"/>
        <v>3128603883자재1</v>
      </c>
      <c r="B1119" s="23">
        <v>3128603883</v>
      </c>
      <c r="C1119" s="59" t="s">
        <v>1316</v>
      </c>
      <c r="D1119" s="59" t="s">
        <v>1482</v>
      </c>
      <c r="E1119" s="59" t="s">
        <v>1327</v>
      </c>
      <c r="F1119" s="60" t="str">
        <f t="shared" si="53"/>
        <v>자재</v>
      </c>
      <c r="G1119" s="61" t="s">
        <v>31</v>
      </c>
      <c r="H1119" s="71">
        <v>1075</v>
      </c>
      <c r="I1119" s="59" t="s">
        <v>1809</v>
      </c>
      <c r="J1119" s="59" t="s">
        <v>1810</v>
      </c>
      <c r="K1119" s="59" t="s">
        <v>3956</v>
      </c>
      <c r="L1119" s="34">
        <v>1</v>
      </c>
      <c r="M1119" s="34" t="s">
        <v>66</v>
      </c>
      <c r="N1119" s="72">
        <v>1</v>
      </c>
      <c r="O1119" s="64">
        <f>IF(B1119&gt;0,_xlfn.COUNTIFS($B$24:B1119,B1119,$H$24:H1119,H1119),"")</f>
        <v>1</v>
      </c>
      <c r="P1119" s="65"/>
      <c r="Q1119" s="66" t="str">
        <f t="shared" si="54"/>
        <v>등록</v>
      </c>
      <c r="R1119" s="34" t="s">
        <v>52</v>
      </c>
      <c r="S1119" s="30"/>
    </row>
    <row r="1120" spans="1:19" ht="17.25" customHeight="1" hidden="1" outlineLevel="1">
      <c r="A1120" s="58" t="str">
        <f t="shared" si="52"/>
        <v>6078124802자재1</v>
      </c>
      <c r="B1120" s="23">
        <v>6078124802</v>
      </c>
      <c r="C1120" s="59" t="s">
        <v>3957</v>
      </c>
      <c r="D1120" s="59" t="s">
        <v>3958</v>
      </c>
      <c r="E1120" s="59" t="s">
        <v>1327</v>
      </c>
      <c r="F1120" s="60" t="str">
        <f t="shared" si="53"/>
        <v>자재</v>
      </c>
      <c r="G1120" s="61" t="s">
        <v>31</v>
      </c>
      <c r="H1120" s="71">
        <v>1076</v>
      </c>
      <c r="I1120" s="59" t="s">
        <v>3959</v>
      </c>
      <c r="J1120" s="59" t="s">
        <v>3960</v>
      </c>
      <c r="K1120" s="59" t="s">
        <v>3961</v>
      </c>
      <c r="L1120" s="34">
        <v>1</v>
      </c>
      <c r="M1120" s="34" t="s">
        <v>66</v>
      </c>
      <c r="N1120" s="72">
        <v>1</v>
      </c>
      <c r="O1120" s="64">
        <f>IF(B1120&gt;0,_xlfn.COUNTIFS($B$24:B1120,B1120,$H$24:H1120,H1120),"")</f>
        <v>1</v>
      </c>
      <c r="P1120" s="65"/>
      <c r="Q1120" s="66" t="str">
        <f t="shared" si="54"/>
        <v>등록</v>
      </c>
      <c r="R1120" s="34" t="s">
        <v>36</v>
      </c>
      <c r="S1120" s="30"/>
    </row>
    <row r="1121" spans="1:19" ht="17.25" customHeight="1" hidden="1" outlineLevel="1">
      <c r="A1121" s="58" t="str">
        <f t="shared" si="52"/>
        <v>1398110071자재1</v>
      </c>
      <c r="B1121" s="23">
        <v>1398110071</v>
      </c>
      <c r="C1121" s="59" t="s">
        <v>3962</v>
      </c>
      <c r="D1121" s="59" t="s">
        <v>3963</v>
      </c>
      <c r="E1121" s="59" t="s">
        <v>1327</v>
      </c>
      <c r="F1121" s="60" t="str">
        <f t="shared" si="53"/>
        <v>자재</v>
      </c>
      <c r="G1121" s="61" t="s">
        <v>31</v>
      </c>
      <c r="H1121" s="71">
        <v>1077</v>
      </c>
      <c r="I1121" s="59" t="s">
        <v>3964</v>
      </c>
      <c r="J1121" s="59" t="s">
        <v>3965</v>
      </c>
      <c r="K1121" s="59" t="s">
        <v>3966</v>
      </c>
      <c r="L1121" s="34">
        <v>1</v>
      </c>
      <c r="M1121" s="34" t="s">
        <v>66</v>
      </c>
      <c r="N1121" s="72">
        <v>1</v>
      </c>
      <c r="O1121" s="64">
        <f>IF(B1121&gt;0,_xlfn.COUNTIFS($B$24:B1121,B1121,$H$24:H1121,H1121),"")</f>
        <v>1</v>
      </c>
      <c r="P1121" s="65"/>
      <c r="Q1121" s="66" t="str">
        <f t="shared" si="54"/>
        <v>등록</v>
      </c>
      <c r="R1121" s="34" t="s">
        <v>52</v>
      </c>
      <c r="S1121" s="30"/>
    </row>
    <row r="1122" spans="1:19" ht="17.25" customHeight="1" hidden="1" outlineLevel="1">
      <c r="A1122" s="58" t="str">
        <f t="shared" si="52"/>
        <v>1268600062자재1</v>
      </c>
      <c r="B1122" s="23">
        <v>1268600062</v>
      </c>
      <c r="C1122" s="59" t="s">
        <v>3967</v>
      </c>
      <c r="D1122" s="59" t="s">
        <v>3968</v>
      </c>
      <c r="E1122" s="59" t="s">
        <v>3728</v>
      </c>
      <c r="F1122" s="60" t="str">
        <f t="shared" si="53"/>
        <v>자재</v>
      </c>
      <c r="G1122" s="61" t="s">
        <v>31</v>
      </c>
      <c r="H1122" s="71">
        <v>1078</v>
      </c>
      <c r="I1122" s="59" t="s">
        <v>3969</v>
      </c>
      <c r="J1122" s="59" t="s">
        <v>3970</v>
      </c>
      <c r="K1122" s="59" t="s">
        <v>3971</v>
      </c>
      <c r="L1122" s="34">
        <v>1</v>
      </c>
      <c r="M1122" s="34" t="s">
        <v>66</v>
      </c>
      <c r="N1122" s="72">
        <v>1</v>
      </c>
      <c r="O1122" s="64">
        <f>IF(B1122&gt;0,_xlfn.COUNTIFS($B$24:B1122,B1122,$H$24:H1122,H1122),"")</f>
        <v>1</v>
      </c>
      <c r="P1122" s="65"/>
      <c r="Q1122" s="66" t="str">
        <f t="shared" si="54"/>
        <v>등록</v>
      </c>
      <c r="R1122" s="34" t="s">
        <v>36</v>
      </c>
      <c r="S1122" s="30"/>
    </row>
    <row r="1123" spans="1:19" ht="17.25" customHeight="1" hidden="1" outlineLevel="1">
      <c r="A1123" s="58" t="str">
        <f t="shared" si="52"/>
        <v>2148833127자재1</v>
      </c>
      <c r="B1123" s="23">
        <v>2148833127</v>
      </c>
      <c r="C1123" s="59" t="s">
        <v>1294</v>
      </c>
      <c r="D1123" s="59" t="s">
        <v>1460</v>
      </c>
      <c r="E1123" s="59" t="s">
        <v>1327</v>
      </c>
      <c r="F1123" s="60" t="str">
        <f t="shared" si="53"/>
        <v>자재</v>
      </c>
      <c r="G1123" s="61" t="s">
        <v>31</v>
      </c>
      <c r="H1123" s="71">
        <v>1079</v>
      </c>
      <c r="I1123" s="59" t="s">
        <v>1768</v>
      </c>
      <c r="J1123" s="59" t="s">
        <v>1769</v>
      </c>
      <c r="K1123" s="59" t="s">
        <v>3972</v>
      </c>
      <c r="L1123" s="34">
        <v>1</v>
      </c>
      <c r="M1123" s="34" t="s">
        <v>66</v>
      </c>
      <c r="N1123" s="72">
        <v>1</v>
      </c>
      <c r="O1123" s="64">
        <f>IF(B1123&gt;0,_xlfn.COUNTIFS($B$24:B1123,B1123,$H$24:H1123,H1123),"")</f>
        <v>1</v>
      </c>
      <c r="P1123" s="65"/>
      <c r="Q1123" s="66" t="str">
        <f t="shared" si="54"/>
        <v>등록</v>
      </c>
      <c r="R1123" s="34" t="s">
        <v>52</v>
      </c>
      <c r="S1123" s="30"/>
    </row>
    <row r="1124" spans="1:19" ht="17.25" customHeight="1" hidden="1" outlineLevel="1">
      <c r="A1124" s="58" t="str">
        <f t="shared" si="52"/>
        <v>1228158515자재1</v>
      </c>
      <c r="B1124" s="23">
        <v>1228158515</v>
      </c>
      <c r="C1124" s="59" t="s">
        <v>1300</v>
      </c>
      <c r="D1124" s="59" t="s">
        <v>1466</v>
      </c>
      <c r="E1124" s="59" t="s">
        <v>258</v>
      </c>
      <c r="F1124" s="60" t="str">
        <f t="shared" si="53"/>
        <v>자재</v>
      </c>
      <c r="G1124" s="61" t="s">
        <v>31</v>
      </c>
      <c r="H1124" s="71">
        <v>1080</v>
      </c>
      <c r="I1124" s="59" t="s">
        <v>1780</v>
      </c>
      <c r="J1124" s="59" t="s">
        <v>1781</v>
      </c>
      <c r="K1124" s="59" t="s">
        <v>1870</v>
      </c>
      <c r="L1124" s="34">
        <v>1</v>
      </c>
      <c r="M1124" s="34" t="s">
        <v>66</v>
      </c>
      <c r="N1124" s="72">
        <v>1</v>
      </c>
      <c r="O1124" s="64">
        <f>IF(B1124&gt;0,_xlfn.COUNTIFS($B$24:B1124,B1124,$H$24:H1124,H1124),"")</f>
        <v>1</v>
      </c>
      <c r="P1124" s="65"/>
      <c r="Q1124" s="66" t="str">
        <f t="shared" si="54"/>
        <v>등록</v>
      </c>
      <c r="R1124" s="34" t="s">
        <v>36</v>
      </c>
      <c r="S1124" s="30"/>
    </row>
    <row r="1125" spans="1:19" ht="17.25" customHeight="1" hidden="1" outlineLevel="1">
      <c r="A1125" s="58" t="str">
        <f t="shared" si="52"/>
        <v>2128179453자재1</v>
      </c>
      <c r="B1125" s="23">
        <v>2128179453</v>
      </c>
      <c r="C1125" s="59" t="s">
        <v>3973</v>
      </c>
      <c r="D1125" s="59" t="s">
        <v>3974</v>
      </c>
      <c r="E1125" s="59" t="s">
        <v>297</v>
      </c>
      <c r="F1125" s="60" t="str">
        <f t="shared" si="53"/>
        <v>자재</v>
      </c>
      <c r="G1125" s="61" t="s">
        <v>31</v>
      </c>
      <c r="H1125" s="71">
        <v>1081</v>
      </c>
      <c r="I1125" s="59" t="s">
        <v>3975</v>
      </c>
      <c r="J1125" s="59" t="s">
        <v>3976</v>
      </c>
      <c r="K1125" s="59" t="s">
        <v>3977</v>
      </c>
      <c r="L1125" s="34">
        <v>1</v>
      </c>
      <c r="M1125" s="34" t="s">
        <v>66</v>
      </c>
      <c r="N1125" s="72">
        <v>1</v>
      </c>
      <c r="O1125" s="64">
        <f>IF(B1125&gt;0,_xlfn.COUNTIFS($B$24:B1125,B1125,$H$24:H1125,H1125),"")</f>
        <v>1</v>
      </c>
      <c r="P1125" s="65"/>
      <c r="Q1125" s="66" t="str">
        <f t="shared" si="54"/>
        <v>등록</v>
      </c>
      <c r="R1125" s="34" t="s">
        <v>36</v>
      </c>
      <c r="S1125" s="30"/>
    </row>
    <row r="1126" spans="1:19" ht="17.25" customHeight="1" hidden="1" outlineLevel="1" thickBot="1">
      <c r="A1126" s="58" t="str">
        <f t="shared" si="52"/>
        <v>1438109501자재1</v>
      </c>
      <c r="B1126" s="23">
        <v>1438109501</v>
      </c>
      <c r="C1126" s="59" t="s">
        <v>3978</v>
      </c>
      <c r="D1126" s="59" t="s">
        <v>3979</v>
      </c>
      <c r="E1126" s="59" t="s">
        <v>347</v>
      </c>
      <c r="F1126" s="60" t="str">
        <f t="shared" si="53"/>
        <v>자재</v>
      </c>
      <c r="G1126" s="73" t="s">
        <v>31</v>
      </c>
      <c r="H1126" s="71">
        <v>1082</v>
      </c>
      <c r="I1126" s="59" t="s">
        <v>3980</v>
      </c>
      <c r="J1126" s="59" t="s">
        <v>3981</v>
      </c>
      <c r="K1126" s="59" t="s">
        <v>3982</v>
      </c>
      <c r="L1126" s="34">
        <v>1</v>
      </c>
      <c r="M1126" s="34" t="s">
        <v>66</v>
      </c>
      <c r="N1126" s="74">
        <v>1</v>
      </c>
      <c r="O1126" s="75">
        <f>IF(B1126&gt;0,_xlfn.COUNTIFS($B$24:B1126,B1126,$H$24:H1126,H1126),"")</f>
        <v>1</v>
      </c>
      <c r="P1126" s="65"/>
      <c r="Q1126" s="76" t="str">
        <f t="shared" si="54"/>
        <v>등록</v>
      </c>
      <c r="R1126" s="34" t="s">
        <v>52</v>
      </c>
      <c r="S1126" s="30"/>
    </row>
    <row r="1127" spans="6:19" ht="17.25" customHeight="1" hidden="1" outlineLevel="1">
      <c r="F1127" s="34"/>
      <c r="S1127" s="30"/>
    </row>
    <row r="1128" spans="6:19" ht="17.25" customHeight="1" hidden="1" outlineLevel="1">
      <c r="F1128" s="34"/>
      <c r="S1128" s="30"/>
    </row>
    <row r="1129" spans="6:19" ht="17.25" customHeight="1" hidden="1" outlineLevel="1">
      <c r="F1129" s="34"/>
      <c r="S1129" s="30"/>
    </row>
    <row r="1130" spans="6:19" ht="17.25" customHeight="1" hidden="1" outlineLevel="1">
      <c r="F1130" s="34"/>
      <c r="S1130" s="30"/>
    </row>
    <row r="1131" spans="6:19" ht="17.25" customHeight="1" hidden="1" outlineLevel="1">
      <c r="F1131" s="34"/>
      <c r="S1131" s="30"/>
    </row>
    <row r="1132" spans="6:19" ht="17.25" customHeight="1" hidden="1" outlineLevel="1">
      <c r="F1132" s="34"/>
      <c r="S1132" s="30"/>
    </row>
    <row r="1133" spans="6:19" ht="17.25" customHeight="1" hidden="1" outlineLevel="1">
      <c r="F1133" s="34"/>
      <c r="S1133" s="30"/>
    </row>
    <row r="1134" spans="6:19" ht="17.25" customHeight="1" hidden="1" outlineLevel="1">
      <c r="F1134" s="34"/>
      <c r="S1134" s="30"/>
    </row>
    <row r="1135" spans="6:19" ht="17.25" customHeight="1" hidden="1" outlineLevel="1">
      <c r="F1135" s="34"/>
      <c r="S1135" s="30"/>
    </row>
    <row r="1136" spans="6:19" ht="17.25" customHeight="1" hidden="1" outlineLevel="1">
      <c r="F1136" s="34"/>
      <c r="S1136" s="30"/>
    </row>
    <row r="1137" spans="6:19" ht="17.25" customHeight="1" hidden="1" outlineLevel="1">
      <c r="F1137" s="34"/>
      <c r="S1137" s="30"/>
    </row>
    <row r="1138" spans="6:19" ht="17.25" customHeight="1" hidden="1" outlineLevel="1">
      <c r="F1138" s="34"/>
      <c r="S1138" s="30"/>
    </row>
    <row r="1139" spans="6:19" ht="17.25" customHeight="1" hidden="1" outlineLevel="1">
      <c r="F1139" s="34"/>
      <c r="S1139" s="30"/>
    </row>
    <row r="1140" spans="6:19" ht="17.25" customHeight="1" hidden="1" outlineLevel="1">
      <c r="F1140" s="34"/>
      <c r="S1140" s="30"/>
    </row>
    <row r="1141" spans="6:19" ht="17.25" customHeight="1" hidden="1" outlineLevel="1">
      <c r="F1141" s="34"/>
      <c r="S1141" s="30"/>
    </row>
    <row r="1142" spans="6:19" ht="17.25" customHeight="1" hidden="1" outlineLevel="1">
      <c r="F1142" s="34"/>
      <c r="S1142" s="30"/>
    </row>
    <row r="1143" spans="6:19" ht="17.25" customHeight="1" hidden="1" outlineLevel="1">
      <c r="F1143" s="34"/>
      <c r="S1143" s="30"/>
    </row>
    <row r="1144" spans="6:19" ht="17.25" customHeight="1" hidden="1" outlineLevel="1">
      <c r="F1144" s="34"/>
      <c r="S1144" s="30"/>
    </row>
    <row r="1145" spans="6:19" ht="17.25" customHeight="1" hidden="1" outlineLevel="1">
      <c r="F1145" s="34"/>
      <c r="S1145" s="30"/>
    </row>
    <row r="1146" spans="6:19" ht="17.25" customHeight="1" hidden="1" outlineLevel="1">
      <c r="F1146" s="34"/>
      <c r="S1146" s="30"/>
    </row>
    <row r="1147" spans="6:19" ht="17.25" customHeight="1" hidden="1" outlineLevel="1">
      <c r="F1147" s="34"/>
      <c r="S1147" s="30"/>
    </row>
    <row r="1148" spans="6:19" ht="17.25" customHeight="1" hidden="1" outlineLevel="1">
      <c r="F1148" s="34"/>
      <c r="S1148" s="30"/>
    </row>
    <row r="1149" spans="6:19" ht="17.25" customHeight="1" hidden="1" outlineLevel="1">
      <c r="F1149" s="34"/>
      <c r="S1149" s="30"/>
    </row>
    <row r="1150" spans="6:19" ht="17.25" customHeight="1" hidden="1" outlineLevel="1">
      <c r="F1150" s="34"/>
      <c r="S1150" s="30"/>
    </row>
    <row r="1151" spans="6:19" ht="17.25" customHeight="1" hidden="1" outlineLevel="1">
      <c r="F1151" s="34"/>
      <c r="S1151" s="30"/>
    </row>
    <row r="1152" spans="6:19" ht="17.25" customHeight="1" hidden="1" outlineLevel="1">
      <c r="F1152" s="34"/>
      <c r="S1152" s="30"/>
    </row>
    <row r="1153" spans="6:19" ht="17.25" customHeight="1" hidden="1" outlineLevel="1">
      <c r="F1153" s="34"/>
      <c r="S1153" s="30"/>
    </row>
    <row r="1154" spans="6:19" ht="17.25" customHeight="1" hidden="1" outlineLevel="1">
      <c r="F1154" s="34"/>
      <c r="S1154" s="30"/>
    </row>
    <row r="1155" spans="6:19" ht="17.25" customHeight="1" hidden="1" outlineLevel="1">
      <c r="F1155" s="34"/>
      <c r="S1155" s="30"/>
    </row>
    <row r="1156" spans="6:19" ht="17.25" customHeight="1" hidden="1" outlineLevel="1">
      <c r="F1156" s="34"/>
      <c r="S1156" s="30"/>
    </row>
    <row r="1157" spans="6:19" ht="17.25" customHeight="1" hidden="1" outlineLevel="1">
      <c r="F1157" s="34"/>
      <c r="S1157" s="30"/>
    </row>
    <row r="1158" spans="6:19" ht="17.25" customHeight="1" hidden="1" outlineLevel="1">
      <c r="F1158" s="34"/>
      <c r="S1158" s="30"/>
    </row>
    <row r="1159" spans="6:19" ht="17.25" customHeight="1" hidden="1" outlineLevel="1">
      <c r="F1159" s="34"/>
      <c r="S1159" s="30"/>
    </row>
    <row r="1160" spans="6:19" ht="17.25" customHeight="1" hidden="1" outlineLevel="1">
      <c r="F1160" s="34"/>
      <c r="S1160" s="30"/>
    </row>
    <row r="1161" spans="6:19" ht="17.25" customHeight="1" hidden="1" outlineLevel="1">
      <c r="F1161" s="34"/>
      <c r="S1161" s="30"/>
    </row>
    <row r="1162" spans="6:19" ht="17.25" customHeight="1" hidden="1" outlineLevel="1">
      <c r="F1162" s="34"/>
      <c r="S1162" s="30"/>
    </row>
    <row r="1163" spans="6:19" ht="17.25" customHeight="1" hidden="1" outlineLevel="1">
      <c r="F1163" s="34"/>
      <c r="S1163" s="30"/>
    </row>
    <row r="1164" spans="6:19" ht="17.25" customHeight="1" hidden="1" outlineLevel="1">
      <c r="F1164" s="34"/>
      <c r="S1164" s="30"/>
    </row>
    <row r="1165" spans="6:19" ht="17.25" customHeight="1" hidden="1" outlineLevel="1">
      <c r="F1165" s="34"/>
      <c r="S1165" s="30"/>
    </row>
    <row r="1166" spans="6:19" ht="17.25" customHeight="1" hidden="1" outlineLevel="1">
      <c r="F1166" s="34"/>
      <c r="S1166" s="30"/>
    </row>
    <row r="1167" spans="6:19" ht="17.25" customHeight="1" hidden="1" outlineLevel="1">
      <c r="F1167" s="34"/>
      <c r="S1167" s="30"/>
    </row>
    <row r="1168" spans="6:19" ht="17.25" customHeight="1" hidden="1" outlineLevel="1">
      <c r="F1168" s="34"/>
      <c r="S1168" s="30"/>
    </row>
    <row r="1169" spans="6:19" ht="17.25" customHeight="1" hidden="1" outlineLevel="1">
      <c r="F1169" s="34"/>
      <c r="S1169" s="30"/>
    </row>
    <row r="1170" spans="6:19" ht="17.25" customHeight="1" hidden="1" outlineLevel="1">
      <c r="F1170" s="34"/>
      <c r="S1170" s="30"/>
    </row>
    <row r="1171" spans="6:19" ht="17.25" customHeight="1" hidden="1" outlineLevel="1">
      <c r="F1171" s="34"/>
      <c r="S1171" s="30"/>
    </row>
    <row r="1172" spans="6:19" ht="17.25" customHeight="1" hidden="1" outlineLevel="1">
      <c r="F1172" s="34"/>
      <c r="S1172" s="30"/>
    </row>
    <row r="1173" spans="6:19" ht="17.25" customHeight="1" hidden="1" outlineLevel="1">
      <c r="F1173" s="34"/>
      <c r="S1173" s="30"/>
    </row>
    <row r="1174" spans="6:19" ht="17.25" customHeight="1" hidden="1" outlineLevel="1">
      <c r="F1174" s="34"/>
      <c r="S1174" s="30"/>
    </row>
    <row r="1175" spans="6:19" ht="17.25" customHeight="1" hidden="1" outlineLevel="1">
      <c r="F1175" s="34"/>
      <c r="S1175" s="30"/>
    </row>
    <row r="1176" spans="6:19" ht="17.25" customHeight="1" hidden="1" outlineLevel="1">
      <c r="F1176" s="34"/>
      <c r="S1176" s="30"/>
    </row>
    <row r="1177" spans="6:19" ht="17.25" customHeight="1" hidden="1" outlineLevel="1">
      <c r="F1177" s="34"/>
      <c r="S1177" s="30"/>
    </row>
    <row r="1178" spans="6:19" ht="17.25" customHeight="1" hidden="1" outlineLevel="1">
      <c r="F1178" s="34"/>
      <c r="S1178" s="30"/>
    </row>
    <row r="1179" spans="6:19" ht="17.25" customHeight="1" hidden="1" outlineLevel="1">
      <c r="F1179" s="34"/>
      <c r="S1179" s="30"/>
    </row>
    <row r="1180" spans="6:19" ht="17.25" customHeight="1" hidden="1" outlineLevel="1">
      <c r="F1180" s="34"/>
      <c r="S1180" s="30"/>
    </row>
    <row r="1181" spans="6:19" ht="17.25" customHeight="1" hidden="1" outlineLevel="1">
      <c r="F1181" s="34"/>
      <c r="S1181" s="30"/>
    </row>
    <row r="1182" spans="6:19" ht="17.25" customHeight="1" hidden="1" outlineLevel="1">
      <c r="F1182" s="34"/>
      <c r="S1182" s="30"/>
    </row>
    <row r="1183" spans="6:19" ht="17.25" customHeight="1" hidden="1" outlineLevel="1">
      <c r="F1183" s="34"/>
      <c r="S1183" s="30"/>
    </row>
    <row r="1184" spans="6:19" ht="17.25" customHeight="1" hidden="1" outlineLevel="1">
      <c r="F1184" s="34"/>
      <c r="S1184" s="30"/>
    </row>
    <row r="1185" spans="6:19" ht="17.25" customHeight="1" hidden="1" outlineLevel="1">
      <c r="F1185" s="34"/>
      <c r="S1185" s="30"/>
    </row>
    <row r="1186" spans="6:19" ht="17.25" customHeight="1" hidden="1" outlineLevel="1">
      <c r="F1186" s="34"/>
      <c r="S1186" s="30"/>
    </row>
    <row r="1187" spans="6:19" ht="17.25" customHeight="1" hidden="1" outlineLevel="1">
      <c r="F1187" s="34"/>
      <c r="S1187" s="30"/>
    </row>
    <row r="1188" spans="6:19" ht="17.25" customHeight="1" hidden="1" outlineLevel="1">
      <c r="F1188" s="34"/>
      <c r="S1188" s="30"/>
    </row>
    <row r="1189" spans="6:19" ht="17.25" customHeight="1" hidden="1" outlineLevel="1">
      <c r="F1189" s="34"/>
      <c r="S1189" s="30"/>
    </row>
    <row r="1190" spans="6:19" ht="17.25" customHeight="1" hidden="1" outlineLevel="1">
      <c r="F1190" s="34"/>
      <c r="S1190" s="30"/>
    </row>
    <row r="1191" spans="6:19" ht="17.25" customHeight="1" hidden="1" outlineLevel="1">
      <c r="F1191" s="34"/>
      <c r="S1191" s="30"/>
    </row>
    <row r="1192" spans="6:19" ht="17.25" customHeight="1" hidden="1" outlineLevel="1">
      <c r="F1192" s="34"/>
      <c r="S1192" s="30"/>
    </row>
    <row r="1193" spans="6:19" ht="17.25" customHeight="1" hidden="1" outlineLevel="1">
      <c r="F1193" s="34"/>
      <c r="S1193" s="30"/>
    </row>
    <row r="1194" spans="6:19" ht="17.25" customHeight="1" hidden="1" outlineLevel="1">
      <c r="F1194" s="34"/>
      <c r="S1194" s="30"/>
    </row>
    <row r="1195" spans="6:19" ht="17.25" customHeight="1" hidden="1" outlineLevel="1">
      <c r="F1195" s="34"/>
      <c r="S1195" s="30"/>
    </row>
    <row r="1196" spans="6:19" ht="17.25" customHeight="1" hidden="1" outlineLevel="1">
      <c r="F1196" s="34"/>
      <c r="S1196" s="30"/>
    </row>
    <row r="1197" spans="6:19" ht="17.25" customHeight="1" hidden="1" outlineLevel="1">
      <c r="F1197" s="34"/>
      <c r="S1197" s="30"/>
    </row>
    <row r="1198" spans="6:19" ht="17.25" customHeight="1" hidden="1" outlineLevel="1">
      <c r="F1198" s="34"/>
      <c r="S1198" s="30"/>
    </row>
    <row r="1199" spans="6:19" ht="17.25" customHeight="1" hidden="1" outlineLevel="1">
      <c r="F1199" s="34"/>
      <c r="S1199" s="30"/>
    </row>
    <row r="1200" spans="6:19" ht="17.25" customHeight="1" hidden="1" outlineLevel="1">
      <c r="F1200" s="34"/>
      <c r="S1200" s="30"/>
    </row>
    <row r="1201" ht="17.25" customHeight="1" hidden="1" outlineLevel="1">
      <c r="S1201" s="30"/>
    </row>
    <row r="1202" ht="17.25" customHeight="1" hidden="1" outlineLevel="1">
      <c r="S1202" s="30"/>
    </row>
    <row r="1203" ht="17.25" customHeight="1" hidden="1" outlineLevel="1">
      <c r="S1203" s="30"/>
    </row>
    <row r="1204" ht="17.25" customHeight="1" hidden="1" outlineLevel="1">
      <c r="S1204" s="30"/>
    </row>
    <row r="1205" ht="17.25" customHeight="1" hidden="1" outlineLevel="1">
      <c r="S1205" s="30"/>
    </row>
    <row r="1206" ht="17.25" customHeight="1" hidden="1" outlineLevel="1">
      <c r="S1206" s="30"/>
    </row>
    <row r="1207" ht="17.25" customHeight="1" hidden="1" outlineLevel="1">
      <c r="S1207" s="30"/>
    </row>
    <row r="1208" ht="17.25" customHeight="1" hidden="1" outlineLevel="1">
      <c r="S1208" s="30"/>
    </row>
    <row r="1209" ht="17.25" customHeight="1" hidden="1" outlineLevel="1">
      <c r="S1209" s="30"/>
    </row>
    <row r="1210" ht="17.25" customHeight="1" hidden="1" outlineLevel="1">
      <c r="S1210" s="30"/>
    </row>
    <row r="1211" ht="17.25" customHeight="1" hidden="1" outlineLevel="1">
      <c r="S1211" s="30"/>
    </row>
    <row r="1212" ht="17.25" customHeight="1" hidden="1" outlineLevel="1">
      <c r="S1212" s="30"/>
    </row>
    <row r="1213" ht="17.25" customHeight="1" hidden="1" outlineLevel="1">
      <c r="S1213" s="30"/>
    </row>
    <row r="1214" ht="17.25" customHeight="1" hidden="1" outlineLevel="1">
      <c r="S1214" s="30"/>
    </row>
    <row r="1215" ht="17.25" customHeight="1" hidden="1" outlineLevel="1">
      <c r="S1215" s="30"/>
    </row>
    <row r="1216" ht="17.25" customHeight="1" hidden="1" outlineLevel="1">
      <c r="S1216" s="30"/>
    </row>
    <row r="1217" ht="17.25" customHeight="1" hidden="1" outlineLevel="1">
      <c r="S1217" s="30"/>
    </row>
    <row r="1218" ht="17.25" customHeight="1" hidden="1" outlineLevel="1">
      <c r="S1218" s="30"/>
    </row>
    <row r="1219" ht="17.25" customHeight="1" hidden="1" outlineLevel="1">
      <c r="S1219" s="30"/>
    </row>
    <row r="1220" ht="17.25" customHeight="1" hidden="1" outlineLevel="1">
      <c r="S1220" s="30"/>
    </row>
    <row r="1221" ht="17.25" customHeight="1" hidden="1" outlineLevel="1">
      <c r="S1221" s="30"/>
    </row>
    <row r="1222" ht="17.25" customHeight="1" hidden="1" outlineLevel="1">
      <c r="S1222" s="30"/>
    </row>
    <row r="1223" ht="17.25" customHeight="1" hidden="1" outlineLevel="1">
      <c r="S1223" s="30"/>
    </row>
    <row r="1224" ht="17.25" customHeight="1" hidden="1" outlineLevel="1">
      <c r="S1224" s="30"/>
    </row>
    <row r="1225" ht="17.25" customHeight="1" hidden="1" outlineLevel="1">
      <c r="S1225" s="30"/>
    </row>
    <row r="1226" ht="17.25" customHeight="1" hidden="1" outlineLevel="1">
      <c r="S1226" s="30"/>
    </row>
    <row r="1227" ht="17.25" customHeight="1" hidden="1" outlineLevel="1">
      <c r="S1227" s="30"/>
    </row>
    <row r="1228" ht="17.25" customHeight="1" hidden="1" outlineLevel="1">
      <c r="S1228" s="30"/>
    </row>
    <row r="1229" ht="17.25" customHeight="1" hidden="1" outlineLevel="1">
      <c r="S1229" s="30"/>
    </row>
    <row r="1230" ht="17.25" customHeight="1" hidden="1" outlineLevel="1">
      <c r="S1230" s="30"/>
    </row>
    <row r="1231" ht="17.25" customHeight="1" hidden="1" outlineLevel="1">
      <c r="S1231" s="30"/>
    </row>
    <row r="1232" ht="17.25" customHeight="1" hidden="1" outlineLevel="1">
      <c r="S1232" s="30"/>
    </row>
    <row r="1233" ht="17.25" customHeight="1" hidden="1" outlineLevel="1">
      <c r="S1233" s="30"/>
    </row>
    <row r="1234" ht="17.25" customHeight="1" hidden="1" outlineLevel="1">
      <c r="S1234" s="30"/>
    </row>
    <row r="1235" ht="17.25" customHeight="1" hidden="1" outlineLevel="1">
      <c r="S1235" s="30"/>
    </row>
    <row r="1236" ht="17.25" customHeight="1" hidden="1" outlineLevel="1">
      <c r="S1236" s="30"/>
    </row>
    <row r="1237" ht="17.25" customHeight="1" hidden="1" outlineLevel="1">
      <c r="S1237" s="30"/>
    </row>
    <row r="1238" ht="17.25" customHeight="1" hidden="1" outlineLevel="1">
      <c r="S1238" s="30"/>
    </row>
    <row r="1239" ht="17.25" customHeight="1" hidden="1" outlineLevel="1">
      <c r="S1239" s="30"/>
    </row>
    <row r="1240" ht="17.25" customHeight="1" hidden="1" outlineLevel="1">
      <c r="S1240" s="30"/>
    </row>
    <row r="1241" ht="17.25" customHeight="1" hidden="1" outlineLevel="1">
      <c r="S1241" s="30"/>
    </row>
    <row r="1242" ht="17.25" customHeight="1" hidden="1" outlineLevel="1">
      <c r="S1242" s="30"/>
    </row>
    <row r="1243" ht="17.25" customHeight="1" hidden="1" outlineLevel="1">
      <c r="S1243" s="30"/>
    </row>
    <row r="1244" ht="17.25" customHeight="1" hidden="1" outlineLevel="1">
      <c r="S1244" s="30"/>
    </row>
    <row r="1245" ht="17.25" customHeight="1" hidden="1" outlineLevel="1">
      <c r="S1245" s="30"/>
    </row>
    <row r="1246" ht="17.25" customHeight="1" hidden="1" outlineLevel="1">
      <c r="S1246" s="30"/>
    </row>
    <row r="1247" ht="17.25" customHeight="1" hidden="1" outlineLevel="1">
      <c r="S1247" s="30"/>
    </row>
    <row r="1248" ht="17.25" customHeight="1" hidden="1" outlineLevel="1">
      <c r="S1248" s="30"/>
    </row>
    <row r="1249" ht="17.25" customHeight="1" hidden="1" outlineLevel="1">
      <c r="S1249" s="30"/>
    </row>
    <row r="1250" ht="17.25" customHeight="1" hidden="1" outlineLevel="1">
      <c r="S1250" s="30"/>
    </row>
    <row r="1251" ht="17.25" customHeight="1" hidden="1" outlineLevel="1">
      <c r="S1251" s="30"/>
    </row>
    <row r="1252" ht="17.25" customHeight="1" hidden="1" outlineLevel="1">
      <c r="S1252" s="30"/>
    </row>
    <row r="1253" ht="17.25" customHeight="1" hidden="1" outlineLevel="1">
      <c r="S1253" s="30"/>
    </row>
    <row r="1254" ht="17.25" customHeight="1" hidden="1" outlineLevel="1">
      <c r="S1254" s="30"/>
    </row>
    <row r="1255" ht="17.25" customHeight="1" hidden="1" outlineLevel="1">
      <c r="S1255" s="30"/>
    </row>
    <row r="1256" ht="17.25" customHeight="1" hidden="1" outlineLevel="1">
      <c r="S1256" s="30"/>
    </row>
    <row r="1257" ht="17.25" customHeight="1" hidden="1" outlineLevel="1">
      <c r="S1257" s="30"/>
    </row>
    <row r="1258" ht="17.25" customHeight="1" hidden="1" outlineLevel="1">
      <c r="S1258" s="30"/>
    </row>
    <row r="1259" ht="17.25" customHeight="1" hidden="1" outlineLevel="1">
      <c r="S1259" s="30"/>
    </row>
    <row r="1260" ht="17.25" customHeight="1" hidden="1" outlineLevel="1">
      <c r="S1260" s="30"/>
    </row>
    <row r="1261" ht="17.25" customHeight="1" hidden="1" outlineLevel="1">
      <c r="S1261" s="30"/>
    </row>
    <row r="1262" ht="17.25" customHeight="1" hidden="1" outlineLevel="1">
      <c r="S1262" s="30"/>
    </row>
    <row r="1263" ht="17.25" customHeight="1" hidden="1" outlineLevel="1">
      <c r="S1263" s="30"/>
    </row>
    <row r="1264" ht="17.25" customHeight="1" hidden="1" outlineLevel="1">
      <c r="S1264" s="30"/>
    </row>
    <row r="1265" ht="17.25" customHeight="1" hidden="1" outlineLevel="1">
      <c r="S1265" s="30"/>
    </row>
    <row r="1266" ht="17.25" customHeight="1" hidden="1" outlineLevel="1">
      <c r="S1266" s="30"/>
    </row>
    <row r="1267" ht="17.25" customHeight="1" hidden="1" outlineLevel="1">
      <c r="S1267" s="30"/>
    </row>
    <row r="1268" ht="17.25" customHeight="1" hidden="1" outlineLevel="1">
      <c r="S1268" s="30"/>
    </row>
    <row r="1269" ht="17.25" customHeight="1" hidden="1" outlineLevel="1">
      <c r="S1269" s="30"/>
    </row>
    <row r="1270" ht="17.25" customHeight="1" hidden="1" outlineLevel="1">
      <c r="S1270" s="30"/>
    </row>
    <row r="1271" ht="17.25" customHeight="1" hidden="1" outlineLevel="1">
      <c r="S1271" s="30"/>
    </row>
    <row r="1272" ht="17.25" customHeight="1" hidden="1" outlineLevel="1">
      <c r="S1272" s="30"/>
    </row>
    <row r="1273" ht="17.25" customHeight="1" hidden="1" outlineLevel="1">
      <c r="S1273" s="30"/>
    </row>
    <row r="1274" ht="17.25" customHeight="1" hidden="1" outlineLevel="1">
      <c r="S1274" s="30"/>
    </row>
    <row r="1275" ht="17.25" customHeight="1" hidden="1" outlineLevel="1">
      <c r="S1275" s="30"/>
    </row>
    <row r="1276" ht="17.25" customHeight="1" hidden="1" outlineLevel="1">
      <c r="S1276" s="30"/>
    </row>
    <row r="1277" ht="17.25" customHeight="1" hidden="1" outlineLevel="1">
      <c r="S1277" s="30"/>
    </row>
    <row r="1278" ht="17.25" customHeight="1" hidden="1" outlineLevel="1">
      <c r="S1278" s="30"/>
    </row>
    <row r="1279" ht="17.25" customHeight="1" hidden="1" outlineLevel="1">
      <c r="S1279" s="30"/>
    </row>
    <row r="1280" ht="17.25" customHeight="1" hidden="1" outlineLevel="1">
      <c r="S1280" s="30"/>
    </row>
    <row r="1281" ht="17.25" customHeight="1" hidden="1" outlineLevel="1">
      <c r="S1281" s="30"/>
    </row>
    <row r="1282" ht="17.25" customHeight="1" hidden="1" outlineLevel="1">
      <c r="S1282" s="30"/>
    </row>
    <row r="1283" ht="17.25" customHeight="1" hidden="1" outlineLevel="1">
      <c r="S1283" s="30"/>
    </row>
    <row r="1284" ht="17.25" customHeight="1" hidden="1" outlineLevel="1">
      <c r="S1284" s="30"/>
    </row>
    <row r="1285" ht="17.25" customHeight="1" hidden="1" outlineLevel="1">
      <c r="S1285" s="30"/>
    </row>
    <row r="1286" ht="17.25" customHeight="1" hidden="1" outlineLevel="1">
      <c r="S1286" s="30"/>
    </row>
    <row r="1287" ht="17.25" customHeight="1" hidden="1" outlineLevel="1">
      <c r="S1287" s="30"/>
    </row>
    <row r="1288" ht="17.25" customHeight="1" hidden="1" outlineLevel="1">
      <c r="S1288" s="30"/>
    </row>
    <row r="1289" ht="17.25" customHeight="1" hidden="1" outlineLevel="1">
      <c r="S1289" s="30"/>
    </row>
    <row r="1290" ht="17.25" customHeight="1" hidden="1" outlineLevel="1">
      <c r="S1290" s="30"/>
    </row>
    <row r="1291" ht="17.25" customHeight="1" hidden="1" outlineLevel="1">
      <c r="S1291" s="30"/>
    </row>
    <row r="1292" ht="17.25" customHeight="1" hidden="1" outlineLevel="1">
      <c r="S1292" s="30"/>
    </row>
    <row r="1293" ht="17.25" customHeight="1" hidden="1" outlineLevel="1">
      <c r="S1293" s="30"/>
    </row>
    <row r="1294" ht="17.25" customHeight="1" hidden="1" outlineLevel="1">
      <c r="S1294" s="30"/>
    </row>
    <row r="1295" ht="17.25" customHeight="1" hidden="1" outlineLevel="1">
      <c r="S1295" s="30"/>
    </row>
    <row r="1296" ht="17.25" customHeight="1" hidden="1" outlineLevel="1">
      <c r="S1296" s="30"/>
    </row>
    <row r="1297" ht="17.25" customHeight="1" hidden="1" outlineLevel="1">
      <c r="S1297" s="30"/>
    </row>
    <row r="1298" ht="17.25" customHeight="1" hidden="1" outlineLevel="1">
      <c r="S1298" s="30"/>
    </row>
    <row r="1299" ht="17.25" customHeight="1" hidden="1" outlineLevel="1">
      <c r="S1299" s="30"/>
    </row>
    <row r="1300" ht="17.25" customHeight="1" hidden="1" outlineLevel="1">
      <c r="S1300" s="30"/>
    </row>
    <row r="1301" ht="17.25" customHeight="1" hidden="1" outlineLevel="1">
      <c r="S1301" s="30"/>
    </row>
    <row r="1302" ht="17.25" customHeight="1" hidden="1" outlineLevel="1">
      <c r="S1302" s="30"/>
    </row>
    <row r="1303" ht="17.25" customHeight="1" hidden="1" outlineLevel="1">
      <c r="S1303" s="30"/>
    </row>
    <row r="1304" ht="17.25" customHeight="1" hidden="1" outlineLevel="1">
      <c r="S1304" s="30"/>
    </row>
    <row r="1305" ht="17.25" customHeight="1" hidden="1" outlineLevel="1">
      <c r="S1305" s="30"/>
    </row>
    <row r="1306" ht="17.25" customHeight="1" hidden="1" outlineLevel="1">
      <c r="S1306" s="30"/>
    </row>
    <row r="1307" ht="17.25" customHeight="1" hidden="1" outlineLevel="1">
      <c r="S1307" s="30"/>
    </row>
    <row r="1308" ht="17.25" customHeight="1" hidden="1" outlineLevel="1">
      <c r="S1308" s="30"/>
    </row>
    <row r="1309" ht="17.25" customHeight="1" hidden="1" outlineLevel="1">
      <c r="S1309" s="30"/>
    </row>
    <row r="1310" ht="17.25" customHeight="1" hidden="1" outlineLevel="1">
      <c r="S1310" s="30"/>
    </row>
    <row r="1311" ht="17.25" customHeight="1" hidden="1" outlineLevel="1">
      <c r="S1311" s="30"/>
    </row>
    <row r="1312" ht="17.25" customHeight="1" hidden="1" outlineLevel="1">
      <c r="S1312" s="30"/>
    </row>
    <row r="1313" ht="17.25" customHeight="1" hidden="1" outlineLevel="1">
      <c r="S1313" s="30"/>
    </row>
    <row r="1314" ht="17.25" customHeight="1" hidden="1" outlineLevel="1">
      <c r="S1314" s="30"/>
    </row>
    <row r="1315" ht="17.25" customHeight="1" hidden="1" outlineLevel="1">
      <c r="S1315" s="30"/>
    </row>
    <row r="1316" ht="17.25" customHeight="1" hidden="1" outlineLevel="1">
      <c r="S1316" s="30"/>
    </row>
    <row r="1317" ht="17.25" customHeight="1" hidden="1" outlineLevel="1">
      <c r="S1317" s="30"/>
    </row>
    <row r="1318" ht="17.25" customHeight="1" hidden="1" outlineLevel="1">
      <c r="S1318" s="30"/>
    </row>
    <row r="1319" ht="17.25" customHeight="1" hidden="1" outlineLevel="1">
      <c r="S1319" s="30"/>
    </row>
    <row r="1320" ht="17.25" customHeight="1" hidden="1" outlineLevel="1">
      <c r="S1320" s="30"/>
    </row>
    <row r="1321" ht="17.25" customHeight="1" hidden="1" outlineLevel="1">
      <c r="S1321" s="30"/>
    </row>
    <row r="1322" ht="17.25" customHeight="1" hidden="1" outlineLevel="1">
      <c r="S1322" s="30"/>
    </row>
    <row r="1323" ht="17.25" customHeight="1" hidden="1" outlineLevel="1">
      <c r="S1323" s="30"/>
    </row>
    <row r="1324" ht="17.25" customHeight="1" hidden="1" outlineLevel="1">
      <c r="S1324" s="30"/>
    </row>
    <row r="1325" ht="17.25" customHeight="1" hidden="1" outlineLevel="1">
      <c r="S1325" s="30"/>
    </row>
    <row r="1326" ht="17.25" customHeight="1" hidden="1" outlineLevel="1">
      <c r="S1326" s="30"/>
    </row>
    <row r="1327" ht="17.25" customHeight="1" hidden="1" outlineLevel="1">
      <c r="S1327" s="30"/>
    </row>
    <row r="1328" ht="17.25" customHeight="1" hidden="1" outlineLevel="1">
      <c r="S1328" s="30"/>
    </row>
    <row r="1329" ht="17.25" customHeight="1" hidden="1" outlineLevel="1">
      <c r="S1329" s="30"/>
    </row>
    <row r="1330" ht="17.25" customHeight="1" hidden="1" outlineLevel="1">
      <c r="S1330" s="30"/>
    </row>
    <row r="1331" ht="17.25" customHeight="1" hidden="1" outlineLevel="1">
      <c r="S1331" s="30"/>
    </row>
    <row r="1332" ht="17.25" customHeight="1" hidden="1" outlineLevel="1">
      <c r="S1332" s="30"/>
    </row>
    <row r="1333" ht="17.25" customHeight="1" hidden="1" outlineLevel="1">
      <c r="S1333" s="30"/>
    </row>
    <row r="1334" ht="17.25" customHeight="1" hidden="1" outlineLevel="1">
      <c r="S1334" s="30"/>
    </row>
    <row r="1335" ht="17.25" customHeight="1" hidden="1" outlineLevel="1">
      <c r="S1335" s="30"/>
    </row>
    <row r="1336" ht="17.25" customHeight="1" hidden="1" outlineLevel="1">
      <c r="S1336" s="30"/>
    </row>
    <row r="1337" ht="17.25" customHeight="1" hidden="1" outlineLevel="1">
      <c r="S1337" s="30"/>
    </row>
    <row r="1338" ht="17.25" customHeight="1" hidden="1" outlineLevel="1">
      <c r="S1338" s="30"/>
    </row>
    <row r="1339" ht="17.25" customHeight="1" hidden="1" outlineLevel="1">
      <c r="S1339" s="30"/>
    </row>
    <row r="1340" ht="17.25" customHeight="1" hidden="1" outlineLevel="1">
      <c r="S1340" s="30"/>
    </row>
    <row r="1341" ht="17.25" customHeight="1" hidden="1" outlineLevel="1">
      <c r="S1341" s="30"/>
    </row>
    <row r="1342" ht="17.25" customHeight="1" hidden="1" outlineLevel="1">
      <c r="S1342" s="30"/>
    </row>
    <row r="1343" ht="17.25" customHeight="1" hidden="1" outlineLevel="1">
      <c r="S1343" s="30"/>
    </row>
    <row r="1344" ht="17.25" customHeight="1" hidden="1" outlineLevel="1">
      <c r="S1344" s="30"/>
    </row>
    <row r="1345" ht="17.25" customHeight="1" hidden="1" outlineLevel="1">
      <c r="S1345" s="30"/>
    </row>
    <row r="1346" ht="17.25" customHeight="1" hidden="1" outlineLevel="1">
      <c r="S1346" s="30"/>
    </row>
    <row r="1347" ht="17.25" customHeight="1" hidden="1" outlineLevel="1">
      <c r="S1347" s="30"/>
    </row>
    <row r="1348" ht="17.25" customHeight="1" hidden="1" outlineLevel="1">
      <c r="S1348" s="30"/>
    </row>
    <row r="1349" ht="17.25" customHeight="1" hidden="1" outlineLevel="1">
      <c r="S1349" s="30"/>
    </row>
    <row r="1350" ht="17.25" customHeight="1" hidden="1" outlineLevel="1">
      <c r="S1350" s="30"/>
    </row>
    <row r="1351" ht="17.25" customHeight="1" hidden="1" outlineLevel="1">
      <c r="S1351" s="30"/>
    </row>
    <row r="1352" ht="17.25" customHeight="1" hidden="1" outlineLevel="1">
      <c r="S1352" s="30"/>
    </row>
    <row r="1353" ht="17.25" customHeight="1" hidden="1" outlineLevel="1">
      <c r="S1353" s="30"/>
    </row>
    <row r="1354" ht="17.25" customHeight="1" hidden="1" outlineLevel="1">
      <c r="S1354" s="30"/>
    </row>
    <row r="1355" ht="17.25" customHeight="1" hidden="1" outlineLevel="1">
      <c r="S1355" s="30"/>
    </row>
    <row r="1356" ht="17.25" customHeight="1" hidden="1" outlineLevel="1">
      <c r="S1356" s="30"/>
    </row>
    <row r="1357" ht="17.25" customHeight="1" hidden="1" outlineLevel="1">
      <c r="S1357" s="30"/>
    </row>
    <row r="1358" ht="17.25" customHeight="1" hidden="1" outlineLevel="1">
      <c r="S1358" s="30"/>
    </row>
    <row r="1359" ht="17.25" customHeight="1" hidden="1" outlineLevel="1">
      <c r="S1359" s="30"/>
    </row>
    <row r="1360" ht="17.25" customHeight="1" hidden="1" outlineLevel="1">
      <c r="S1360" s="30"/>
    </row>
    <row r="1361" ht="17.25" customHeight="1" hidden="1" outlineLevel="1">
      <c r="S1361" s="30"/>
    </row>
    <row r="1362" ht="17.25" customHeight="1" hidden="1" outlineLevel="1">
      <c r="S1362" s="30"/>
    </row>
    <row r="1363" ht="17.25" customHeight="1" hidden="1" outlineLevel="1">
      <c r="S1363" s="30"/>
    </row>
    <row r="1364" ht="17.25" customHeight="1" hidden="1" outlineLevel="1">
      <c r="S1364" s="30"/>
    </row>
    <row r="1365" ht="17.25" customHeight="1" hidden="1" outlineLevel="1">
      <c r="S1365" s="30"/>
    </row>
    <row r="1366" ht="17.25" customHeight="1" hidden="1" outlineLevel="1">
      <c r="S1366" s="30"/>
    </row>
    <row r="1367" ht="17.25" customHeight="1" hidden="1" outlineLevel="1">
      <c r="S1367" s="30"/>
    </row>
    <row r="1368" ht="17.25" customHeight="1" hidden="1" outlineLevel="1">
      <c r="S1368" s="30"/>
    </row>
    <row r="1369" ht="17.25" customHeight="1" hidden="1" outlineLevel="1">
      <c r="S1369" s="30"/>
    </row>
    <row r="1370" ht="17.25" customHeight="1" hidden="1" outlineLevel="1">
      <c r="S1370" s="30"/>
    </row>
    <row r="1371" ht="17.25" customHeight="1" hidden="1" outlineLevel="1">
      <c r="S1371" s="30"/>
    </row>
    <row r="1372" ht="17.25" customHeight="1" hidden="1" outlineLevel="1">
      <c r="S1372" s="30"/>
    </row>
    <row r="1373" ht="17.25" customHeight="1" hidden="1" outlineLevel="1">
      <c r="S1373" s="30"/>
    </row>
    <row r="1374" ht="17.25" customHeight="1" hidden="1" outlineLevel="1">
      <c r="S1374" s="30"/>
    </row>
    <row r="1375" ht="17.25" customHeight="1" hidden="1" outlineLevel="1">
      <c r="S1375" s="30"/>
    </row>
    <row r="1376" ht="17.25" customHeight="1" hidden="1" outlineLevel="1">
      <c r="S1376" s="30"/>
    </row>
    <row r="1377" ht="17.25" customHeight="1" hidden="1" outlineLevel="1">
      <c r="S1377" s="30"/>
    </row>
    <row r="1378" ht="17.25" customHeight="1" hidden="1" outlineLevel="1">
      <c r="S1378" s="30"/>
    </row>
    <row r="1379" ht="17.25" customHeight="1" hidden="1" outlineLevel="1">
      <c r="S1379" s="30"/>
    </row>
    <row r="1380" ht="17.25" customHeight="1" hidden="1" outlineLevel="1">
      <c r="S1380" s="30"/>
    </row>
    <row r="1381" ht="17.25" customHeight="1" hidden="1" outlineLevel="1">
      <c r="S1381" s="30"/>
    </row>
    <row r="1382" ht="17.25" customHeight="1" hidden="1" outlineLevel="1">
      <c r="S1382" s="30"/>
    </row>
    <row r="1383" ht="17.25" customHeight="1" hidden="1" outlineLevel="1">
      <c r="S1383" s="30"/>
    </row>
    <row r="1384" ht="17.25" customHeight="1" hidden="1" outlineLevel="1">
      <c r="S1384" s="30"/>
    </row>
    <row r="1385" ht="17.25" customHeight="1" hidden="1" outlineLevel="1">
      <c r="S1385" s="30"/>
    </row>
    <row r="1386" ht="17.25" customHeight="1" hidden="1" outlineLevel="1">
      <c r="S1386" s="30"/>
    </row>
    <row r="1387" ht="17.25" customHeight="1" hidden="1" outlineLevel="1">
      <c r="S1387" s="30"/>
    </row>
    <row r="1388" ht="17.25" customHeight="1" hidden="1" outlineLevel="1">
      <c r="S1388" s="30"/>
    </row>
    <row r="1389" ht="17.25" customHeight="1" hidden="1" outlineLevel="1">
      <c r="S1389" s="30"/>
    </row>
    <row r="1390" ht="17.25" customHeight="1" hidden="1" outlineLevel="1">
      <c r="S1390" s="30"/>
    </row>
    <row r="1391" ht="17.25" customHeight="1" hidden="1" outlineLevel="1">
      <c r="S1391" s="30"/>
    </row>
    <row r="1392" ht="17.25" customHeight="1" hidden="1" outlineLevel="1">
      <c r="S1392" s="30"/>
    </row>
    <row r="1393" ht="17.25" customHeight="1" hidden="1" outlineLevel="1">
      <c r="S1393" s="30"/>
    </row>
    <row r="1394" ht="17.25" customHeight="1" hidden="1" outlineLevel="1">
      <c r="S1394" s="30"/>
    </row>
    <row r="1395" ht="17.25" customHeight="1" hidden="1" outlineLevel="1">
      <c r="S1395" s="30"/>
    </row>
    <row r="1396" ht="17.25" customHeight="1" hidden="1" outlineLevel="1">
      <c r="S1396" s="30"/>
    </row>
    <row r="1397" ht="17.25" customHeight="1" hidden="1" outlineLevel="1">
      <c r="S1397" s="30"/>
    </row>
    <row r="1398" ht="17.25" customHeight="1" hidden="1" outlineLevel="1">
      <c r="S1398" s="30"/>
    </row>
    <row r="1399" ht="17.25" customHeight="1" hidden="1" outlineLevel="1">
      <c r="S1399" s="30"/>
    </row>
    <row r="1400" ht="17.25" customHeight="1" hidden="1" outlineLevel="1">
      <c r="S1400" s="30"/>
    </row>
    <row r="1401" ht="17.25" customHeight="1" hidden="1" outlineLevel="1">
      <c r="S1401" s="30"/>
    </row>
    <row r="1402" ht="17.25" customHeight="1" hidden="1" outlineLevel="1">
      <c r="S1402" s="30"/>
    </row>
    <row r="1403" ht="17.25" customHeight="1" hidden="1" outlineLevel="1">
      <c r="S1403" s="30"/>
    </row>
    <row r="1404" ht="17.25" customHeight="1" hidden="1" outlineLevel="1">
      <c r="S1404" s="30"/>
    </row>
    <row r="1405" ht="17.25" customHeight="1" hidden="1" outlineLevel="1">
      <c r="S1405" s="30"/>
    </row>
    <row r="1406" ht="17.25" customHeight="1" hidden="1" outlineLevel="1">
      <c r="S1406" s="30"/>
    </row>
    <row r="1407" ht="17.25" customHeight="1" hidden="1" outlineLevel="1">
      <c r="S1407" s="30"/>
    </row>
    <row r="1408" ht="17.25" customHeight="1" hidden="1" outlineLevel="1">
      <c r="S1408" s="30"/>
    </row>
    <row r="1409" ht="17.25" customHeight="1" hidden="1" outlineLevel="1">
      <c r="S1409" s="30"/>
    </row>
    <row r="1410" ht="17.25" customHeight="1" hidden="1" outlineLevel="1">
      <c r="S1410" s="30"/>
    </row>
    <row r="1411" ht="17.25" customHeight="1" hidden="1" outlineLevel="1">
      <c r="S1411" s="30"/>
    </row>
    <row r="1412" ht="17.25" customHeight="1" hidden="1" outlineLevel="1">
      <c r="S1412" s="30"/>
    </row>
    <row r="1413" ht="17.25" customHeight="1" hidden="1" outlineLevel="1">
      <c r="S1413" s="30"/>
    </row>
    <row r="1414" ht="17.25" customHeight="1" hidden="1" outlineLevel="1">
      <c r="S1414" s="30"/>
    </row>
    <row r="1415" ht="17.25" customHeight="1" hidden="1" outlineLevel="1">
      <c r="S1415" s="30"/>
    </row>
    <row r="1416" ht="17.25" customHeight="1" hidden="1" outlineLevel="1">
      <c r="S1416" s="30"/>
    </row>
    <row r="1417" ht="17.25" customHeight="1" hidden="1" outlineLevel="1">
      <c r="S1417" s="30"/>
    </row>
    <row r="1418" ht="17.25" customHeight="1" hidden="1" outlineLevel="1">
      <c r="S1418" s="30"/>
    </row>
    <row r="1419" ht="17.25" customHeight="1" hidden="1" outlineLevel="1">
      <c r="S1419" s="30"/>
    </row>
    <row r="1420" ht="17.25" customHeight="1" hidden="1" outlineLevel="1">
      <c r="S1420" s="30"/>
    </row>
    <row r="1421" ht="17.25" customHeight="1" hidden="1" outlineLevel="1">
      <c r="S1421" s="30"/>
    </row>
    <row r="1422" ht="17.25" customHeight="1" hidden="1" outlineLevel="1">
      <c r="S1422" s="30"/>
    </row>
    <row r="1423" ht="17.25" customHeight="1" hidden="1" outlineLevel="1">
      <c r="S1423" s="30"/>
    </row>
    <row r="1424" ht="17.25" customHeight="1" hidden="1" outlineLevel="1">
      <c r="S1424" s="30"/>
    </row>
    <row r="1425" ht="17.25" customHeight="1" hidden="1" outlineLevel="1">
      <c r="S1425" s="30"/>
    </row>
    <row r="1426" ht="17.25" customHeight="1" hidden="1" outlineLevel="1">
      <c r="S1426" s="30"/>
    </row>
    <row r="1427" ht="17.25" customHeight="1" hidden="1" outlineLevel="1">
      <c r="S1427" s="30"/>
    </row>
    <row r="1428" ht="17.25" customHeight="1" hidden="1" outlineLevel="1">
      <c r="S1428" s="30"/>
    </row>
    <row r="1429" ht="17.25" customHeight="1" hidden="1" outlineLevel="1">
      <c r="S1429" s="30"/>
    </row>
    <row r="1430" ht="17.25" customHeight="1" hidden="1" outlineLevel="1">
      <c r="S1430" s="30"/>
    </row>
    <row r="1431" ht="17.25" customHeight="1" hidden="1" outlineLevel="1">
      <c r="S1431" s="30"/>
    </row>
    <row r="1432" ht="17.25" customHeight="1" hidden="1" outlineLevel="1">
      <c r="S1432" s="30"/>
    </row>
    <row r="1433" ht="17.25" customHeight="1" hidden="1" outlineLevel="1">
      <c r="S1433" s="30"/>
    </row>
    <row r="1434" ht="17.25" customHeight="1" hidden="1" outlineLevel="1">
      <c r="S1434" s="30"/>
    </row>
    <row r="1435" ht="17.25" customHeight="1" hidden="1" outlineLevel="1">
      <c r="S1435" s="30"/>
    </row>
    <row r="1436" ht="17.25" customHeight="1" hidden="1" outlineLevel="1">
      <c r="S1436" s="30"/>
    </row>
    <row r="1437" ht="17.25" customHeight="1" hidden="1" outlineLevel="1">
      <c r="S1437" s="30"/>
    </row>
    <row r="1438" ht="17.25" customHeight="1" hidden="1" outlineLevel="1">
      <c r="S1438" s="30"/>
    </row>
    <row r="1439" ht="17.25" customHeight="1" hidden="1" outlineLevel="1">
      <c r="S1439" s="30"/>
    </row>
    <row r="1440" ht="17.25" customHeight="1" hidden="1" outlineLevel="1">
      <c r="S1440" s="30"/>
    </row>
    <row r="1441" ht="17.25" customHeight="1" hidden="1" outlineLevel="1">
      <c r="S1441" s="30"/>
    </row>
    <row r="1442" ht="17.25" customHeight="1" hidden="1" outlineLevel="1">
      <c r="S1442" s="30"/>
    </row>
    <row r="1443" ht="17.25" customHeight="1" hidden="1" outlineLevel="1">
      <c r="S1443" s="30"/>
    </row>
    <row r="1444" ht="17.25" customHeight="1" hidden="1" outlineLevel="1">
      <c r="S1444" s="30"/>
    </row>
    <row r="1445" ht="17.25" customHeight="1" hidden="1" outlineLevel="1">
      <c r="S1445" s="30"/>
    </row>
    <row r="1446" ht="17.25" customHeight="1" hidden="1" outlineLevel="1">
      <c r="S1446" s="30"/>
    </row>
    <row r="1447" ht="17.25" customHeight="1" hidden="1" outlineLevel="1">
      <c r="S1447" s="30"/>
    </row>
    <row r="1448" ht="17.25" customHeight="1" hidden="1" outlineLevel="1">
      <c r="S1448" s="30"/>
    </row>
    <row r="1449" ht="17.25" customHeight="1" hidden="1" outlineLevel="1">
      <c r="S1449" s="30"/>
    </row>
    <row r="1450" ht="17.25" customHeight="1" hidden="1" outlineLevel="1">
      <c r="S1450" s="30"/>
    </row>
    <row r="1451" ht="17.25" customHeight="1" hidden="1" outlineLevel="1">
      <c r="S1451" s="30"/>
    </row>
    <row r="1452" ht="17.25" customHeight="1" hidden="1" outlineLevel="1">
      <c r="S1452" s="30"/>
    </row>
    <row r="1453" ht="17.25" customHeight="1" hidden="1" outlineLevel="1">
      <c r="S1453" s="30"/>
    </row>
    <row r="1454" ht="17.25" customHeight="1" hidden="1" outlineLevel="1">
      <c r="S1454" s="30"/>
    </row>
    <row r="1455" ht="17.25" customHeight="1" hidden="1" outlineLevel="1">
      <c r="S1455" s="30"/>
    </row>
    <row r="1456" ht="17.25" customHeight="1" hidden="1" outlineLevel="1">
      <c r="S1456" s="30"/>
    </row>
    <row r="1457" ht="17.25" customHeight="1" hidden="1" outlineLevel="1">
      <c r="S1457" s="30"/>
    </row>
    <row r="1458" ht="17.25" customHeight="1" hidden="1" outlineLevel="1">
      <c r="S1458" s="30"/>
    </row>
    <row r="1459" ht="17.25" customHeight="1" hidden="1" outlineLevel="1">
      <c r="S1459" s="30"/>
    </row>
    <row r="1460" ht="17.25" customHeight="1" hidden="1" outlineLevel="1">
      <c r="S1460" s="30"/>
    </row>
    <row r="1461" ht="17.25" customHeight="1" hidden="1" outlineLevel="1">
      <c r="S1461" s="30"/>
    </row>
    <row r="1462" ht="17.25" customHeight="1" hidden="1" outlineLevel="1">
      <c r="S1462" s="30"/>
    </row>
    <row r="1463" ht="17.25" customHeight="1" hidden="1" outlineLevel="1">
      <c r="S1463" s="30"/>
    </row>
    <row r="1464" ht="17.25" customHeight="1" hidden="1" outlineLevel="1">
      <c r="S1464" s="30"/>
    </row>
    <row r="1465" ht="17.25" customHeight="1" hidden="1" outlineLevel="1">
      <c r="S1465" s="30"/>
    </row>
    <row r="1466" ht="17.25" customHeight="1" hidden="1" outlineLevel="1">
      <c r="S1466" s="30"/>
    </row>
    <row r="1467" ht="17.25" customHeight="1" hidden="1" outlineLevel="1">
      <c r="S1467" s="30"/>
    </row>
    <row r="1468" ht="17.25" customHeight="1" hidden="1" outlineLevel="1">
      <c r="S1468" s="30"/>
    </row>
    <row r="1469" ht="17.25" customHeight="1" hidden="1" outlineLevel="1">
      <c r="S1469" s="30"/>
    </row>
    <row r="1470" ht="17.25" customHeight="1" hidden="1" outlineLevel="1">
      <c r="S1470" s="30"/>
    </row>
    <row r="1471" ht="17.25" customHeight="1" hidden="1" outlineLevel="1">
      <c r="S1471" s="30"/>
    </row>
    <row r="1472" ht="17.25" customHeight="1" hidden="1" outlineLevel="1">
      <c r="S1472" s="30"/>
    </row>
    <row r="1473" ht="17.25" customHeight="1" hidden="1" outlineLevel="1">
      <c r="S1473" s="30"/>
    </row>
    <row r="1474" ht="17.25" customHeight="1" hidden="1" outlineLevel="1">
      <c r="S1474" s="30"/>
    </row>
    <row r="1475" ht="17.25" customHeight="1" hidden="1" outlineLevel="1">
      <c r="S1475" s="30"/>
    </row>
    <row r="1476" ht="17.25" customHeight="1" hidden="1" outlineLevel="1">
      <c r="S1476" s="30"/>
    </row>
    <row r="1477" ht="17.25" customHeight="1" hidden="1" outlineLevel="1">
      <c r="S1477" s="30"/>
    </row>
    <row r="1478" ht="17.25" customHeight="1" hidden="1" outlineLevel="1">
      <c r="S1478" s="30"/>
    </row>
    <row r="1479" ht="17.25" customHeight="1" hidden="1" outlineLevel="1">
      <c r="S1479" s="30"/>
    </row>
    <row r="1480" ht="17.25" customHeight="1" hidden="1" outlineLevel="1">
      <c r="S1480" s="30"/>
    </row>
    <row r="1481" ht="17.25" customHeight="1" hidden="1" outlineLevel="1">
      <c r="S1481" s="30"/>
    </row>
    <row r="1482" ht="17.25" customHeight="1" hidden="1" outlineLevel="1">
      <c r="S1482" s="30"/>
    </row>
    <row r="1483" ht="17.25" customHeight="1" hidden="1" outlineLevel="1">
      <c r="S1483" s="30"/>
    </row>
    <row r="1484" ht="17.25" customHeight="1" hidden="1" outlineLevel="1">
      <c r="S1484" s="30"/>
    </row>
    <row r="1485" ht="17.25" customHeight="1" hidden="1" outlineLevel="1">
      <c r="S1485" s="30"/>
    </row>
    <row r="1486" ht="17.25" customHeight="1" hidden="1" outlineLevel="1">
      <c r="S1486" s="30"/>
    </row>
    <row r="1487" ht="17.25" customHeight="1" hidden="1" outlineLevel="1">
      <c r="S1487" s="30"/>
    </row>
    <row r="1488" ht="17.25" customHeight="1" hidden="1" outlineLevel="1">
      <c r="S1488" s="30"/>
    </row>
    <row r="1489" ht="17.25" customHeight="1" hidden="1" outlineLevel="1">
      <c r="S1489" s="30"/>
    </row>
    <row r="1490" ht="17.25" customHeight="1" hidden="1" outlineLevel="1">
      <c r="S1490" s="30"/>
    </row>
    <row r="1491" ht="17.25" customHeight="1" hidden="1" outlineLevel="1">
      <c r="S1491" s="30"/>
    </row>
    <row r="1492" ht="17.25" customHeight="1" hidden="1" outlineLevel="1">
      <c r="S1492" s="30"/>
    </row>
    <row r="1493" ht="17.25" customHeight="1" hidden="1" outlineLevel="1">
      <c r="S1493" s="30"/>
    </row>
    <row r="1494" ht="17.25" customHeight="1" hidden="1" outlineLevel="1">
      <c r="S1494" s="30"/>
    </row>
    <row r="1495" ht="17.25" customHeight="1" hidden="1" outlineLevel="1">
      <c r="S1495" s="30"/>
    </row>
    <row r="1496" ht="17.25" customHeight="1" hidden="1" outlineLevel="1">
      <c r="S1496" s="30"/>
    </row>
    <row r="1497" ht="17.25" customHeight="1" hidden="1" outlineLevel="1">
      <c r="S1497" s="30"/>
    </row>
    <row r="1498" ht="17.25" customHeight="1" hidden="1" outlineLevel="1">
      <c r="S1498" s="30"/>
    </row>
    <row r="1499" ht="17.25" customHeight="1" hidden="1" outlineLevel="1">
      <c r="S1499" s="30"/>
    </row>
    <row r="1500" ht="17.25" customHeight="1" hidden="1" outlineLevel="1">
      <c r="S1500" s="30"/>
    </row>
    <row r="1501" ht="17.25" customHeight="1" hidden="1" outlineLevel="1">
      <c r="S1501" s="30"/>
    </row>
    <row r="1502" ht="17.25" customHeight="1" hidden="1" outlineLevel="1">
      <c r="S1502" s="30"/>
    </row>
    <row r="1503" ht="17.25" customHeight="1" hidden="1" outlineLevel="1">
      <c r="S1503" s="30"/>
    </row>
    <row r="1504" ht="17.25" customHeight="1" hidden="1" outlineLevel="1">
      <c r="S1504" s="30"/>
    </row>
    <row r="1505" ht="17.25" customHeight="1" hidden="1" outlineLevel="1">
      <c r="S1505" s="30"/>
    </row>
    <row r="1506" ht="17.25" customHeight="1" hidden="1" outlineLevel="1">
      <c r="S1506" s="30"/>
    </row>
    <row r="1507" ht="17.25" customHeight="1" hidden="1" outlineLevel="1">
      <c r="S1507" s="30"/>
    </row>
    <row r="1508" ht="17.25" customHeight="1" hidden="1" outlineLevel="1">
      <c r="S1508" s="30"/>
    </row>
    <row r="1509" ht="17.25" customHeight="1" hidden="1" outlineLevel="1">
      <c r="S1509" s="30"/>
    </row>
    <row r="1510" ht="17.25" customHeight="1" hidden="1" outlineLevel="1">
      <c r="S1510" s="30"/>
    </row>
    <row r="1511" ht="17.25" customHeight="1" hidden="1" outlineLevel="1">
      <c r="S1511" s="30"/>
    </row>
    <row r="1512" ht="17.25" customHeight="1" hidden="1" outlineLevel="1">
      <c r="S1512" s="30"/>
    </row>
    <row r="1513" ht="17.25" customHeight="1" hidden="1" outlineLevel="1">
      <c r="S1513" s="30"/>
    </row>
    <row r="1514" ht="17.25" customHeight="1" hidden="1" outlineLevel="1">
      <c r="S1514" s="30"/>
    </row>
    <row r="1515" ht="17.25" customHeight="1" hidden="1" outlineLevel="1">
      <c r="S1515" s="30"/>
    </row>
    <row r="1516" ht="17.25" customHeight="1" hidden="1" outlineLevel="1">
      <c r="S1516" s="30"/>
    </row>
    <row r="1517" ht="17.25" customHeight="1" hidden="1" outlineLevel="1">
      <c r="S1517" s="30"/>
    </row>
    <row r="1518" ht="17.25" customHeight="1" hidden="1" outlineLevel="1">
      <c r="S1518" s="30"/>
    </row>
    <row r="1519" ht="17.25" customHeight="1" hidden="1" outlineLevel="1">
      <c r="S1519" s="30"/>
    </row>
    <row r="1520" ht="17.25" customHeight="1" hidden="1" outlineLevel="1">
      <c r="S1520" s="30"/>
    </row>
    <row r="1521" ht="17.25" customHeight="1" hidden="1" outlineLevel="1">
      <c r="S1521" s="30"/>
    </row>
    <row r="1522" ht="17.25" customHeight="1" hidden="1" outlineLevel="1">
      <c r="S1522" s="30"/>
    </row>
    <row r="1523" ht="17.25" customHeight="1" hidden="1" outlineLevel="1">
      <c r="S1523" s="30"/>
    </row>
    <row r="1524" ht="17.25" customHeight="1" hidden="1" outlineLevel="1">
      <c r="S1524" s="30"/>
    </row>
    <row r="1525" ht="17.25" customHeight="1" hidden="1" outlineLevel="1">
      <c r="S1525" s="30"/>
    </row>
    <row r="1526" ht="17.25" customHeight="1" hidden="1" outlineLevel="1">
      <c r="S1526" s="30"/>
    </row>
    <row r="1527" ht="17.25" customHeight="1" hidden="1" outlineLevel="1">
      <c r="S1527" s="30"/>
    </row>
    <row r="1528" ht="17.25" customHeight="1" hidden="1" outlineLevel="1">
      <c r="S1528" s="30"/>
    </row>
    <row r="1529" ht="17.25" customHeight="1" hidden="1" outlineLevel="1">
      <c r="S1529" s="30"/>
    </row>
    <row r="1530" ht="17.25" customHeight="1" hidden="1" outlineLevel="1">
      <c r="S1530" s="30"/>
    </row>
    <row r="1531" ht="17.25" customHeight="1" hidden="1" outlineLevel="1">
      <c r="S1531" s="30"/>
    </row>
    <row r="1532" ht="17.25" customHeight="1" hidden="1" outlineLevel="1">
      <c r="S1532" s="30"/>
    </row>
    <row r="1533" ht="17.25" customHeight="1" hidden="1" outlineLevel="1">
      <c r="S1533" s="30"/>
    </row>
    <row r="1534" ht="17.25" customHeight="1" hidden="1" outlineLevel="1">
      <c r="S1534" s="30"/>
    </row>
    <row r="1535" ht="17.25" customHeight="1" hidden="1" outlineLevel="1">
      <c r="S1535" s="30"/>
    </row>
    <row r="1536" ht="17.25" customHeight="1" hidden="1" outlineLevel="1">
      <c r="S1536" s="30"/>
    </row>
    <row r="1537" ht="17.25" customHeight="1" hidden="1" outlineLevel="1">
      <c r="S1537" s="30"/>
    </row>
    <row r="1538" ht="17.25" customHeight="1" hidden="1" outlineLevel="1">
      <c r="S1538" s="30"/>
    </row>
    <row r="1539" ht="17.25" customHeight="1" hidden="1" outlineLevel="1">
      <c r="S1539" s="30"/>
    </row>
    <row r="1540" ht="17.25" customHeight="1" hidden="1" outlineLevel="1">
      <c r="S1540" s="30"/>
    </row>
    <row r="1541" ht="17.25" customHeight="1" hidden="1" outlineLevel="1">
      <c r="S1541" s="30"/>
    </row>
    <row r="1542" ht="17.25" customHeight="1" hidden="1" outlineLevel="1">
      <c r="S1542" s="30"/>
    </row>
    <row r="1543" ht="17.25" customHeight="1" hidden="1" outlineLevel="1">
      <c r="S1543" s="30"/>
    </row>
    <row r="1544" ht="17.25" customHeight="1" hidden="1" outlineLevel="1">
      <c r="S1544" s="30"/>
    </row>
    <row r="1545" ht="17.25" customHeight="1" hidden="1" outlineLevel="1">
      <c r="S1545" s="30"/>
    </row>
    <row r="1546" ht="17.25" customHeight="1" hidden="1" outlineLevel="1">
      <c r="S1546" s="30"/>
    </row>
    <row r="1547" ht="17.25" customHeight="1" hidden="1" outlineLevel="1">
      <c r="S1547" s="30"/>
    </row>
    <row r="1548" ht="17.25" customHeight="1" hidden="1" outlineLevel="1">
      <c r="S1548" s="30"/>
    </row>
    <row r="1549" ht="17.25" customHeight="1" hidden="1" outlineLevel="1">
      <c r="S1549" s="30"/>
    </row>
    <row r="1550" ht="17.25" customHeight="1" hidden="1" outlineLevel="1">
      <c r="S1550" s="30"/>
    </row>
    <row r="1551" ht="17.25" customHeight="1" hidden="1" outlineLevel="1">
      <c r="S1551" s="30"/>
    </row>
    <row r="1552" ht="17.25" customHeight="1" hidden="1" outlineLevel="1">
      <c r="S1552" s="30"/>
    </row>
    <row r="1553" ht="17.25" customHeight="1" hidden="1" outlineLevel="1">
      <c r="S1553" s="30"/>
    </row>
    <row r="1554" ht="17.25" customHeight="1" hidden="1" outlineLevel="1">
      <c r="S1554" s="30"/>
    </row>
    <row r="1555" ht="17.25" customHeight="1" hidden="1" outlineLevel="1">
      <c r="S1555" s="30"/>
    </row>
    <row r="1556" ht="17.25" customHeight="1" hidden="1" outlineLevel="1">
      <c r="S1556" s="30"/>
    </row>
    <row r="1557" ht="17.25" customHeight="1" hidden="1" outlineLevel="1">
      <c r="S1557" s="30"/>
    </row>
    <row r="1558" ht="17.25" customHeight="1" hidden="1" outlineLevel="1">
      <c r="S1558" s="30"/>
    </row>
    <row r="1559" ht="17.25" customHeight="1" hidden="1" outlineLevel="1">
      <c r="S1559" s="30"/>
    </row>
    <row r="1560" ht="17.25" customHeight="1" hidden="1" outlineLevel="1">
      <c r="S1560" s="30"/>
    </row>
    <row r="1561" ht="17.25" customHeight="1" hidden="1" outlineLevel="1">
      <c r="S1561" s="30"/>
    </row>
    <row r="1562" ht="17.25" customHeight="1" hidden="1" outlineLevel="1">
      <c r="S1562" s="30"/>
    </row>
    <row r="1563" ht="17.25" customHeight="1" hidden="1" outlineLevel="1">
      <c r="S1563" s="30"/>
    </row>
    <row r="1564" ht="17.25" customHeight="1" hidden="1" outlineLevel="1">
      <c r="S1564" s="30"/>
    </row>
    <row r="1565" ht="17.25" customHeight="1" hidden="1" outlineLevel="1">
      <c r="S1565" s="30"/>
    </row>
    <row r="1566" ht="17.25" customHeight="1" hidden="1" outlineLevel="1">
      <c r="S1566" s="30"/>
    </row>
    <row r="1567" ht="17.25" customHeight="1" hidden="1" outlineLevel="1">
      <c r="S1567" s="30"/>
    </row>
    <row r="1568" ht="17.25" customHeight="1" hidden="1" outlineLevel="1">
      <c r="S1568" s="30"/>
    </row>
    <row r="1569" ht="17.25" customHeight="1" hidden="1" outlineLevel="1">
      <c r="S1569" s="30"/>
    </row>
    <row r="1570" ht="17.25" customHeight="1" hidden="1" outlineLevel="1">
      <c r="S1570" s="30"/>
    </row>
    <row r="1571" ht="17.25" customHeight="1" hidden="1" outlineLevel="1">
      <c r="S1571" s="30"/>
    </row>
    <row r="1572" ht="17.25" customHeight="1" hidden="1" outlineLevel="1">
      <c r="S1572" s="30"/>
    </row>
    <row r="1573" ht="17.25" customHeight="1" hidden="1" outlineLevel="1">
      <c r="S1573" s="30"/>
    </row>
    <row r="1574" ht="17.25" customHeight="1" hidden="1" outlineLevel="1">
      <c r="S1574" s="30"/>
    </row>
    <row r="1575" ht="17.25" customHeight="1" hidden="1" outlineLevel="1">
      <c r="S1575" s="30"/>
    </row>
    <row r="1576" ht="17.25" customHeight="1" hidden="1" outlineLevel="1">
      <c r="S1576" s="30"/>
    </row>
    <row r="1577" ht="17.25" customHeight="1" hidden="1" outlineLevel="1">
      <c r="S1577" s="30"/>
    </row>
    <row r="1578" ht="17.25" customHeight="1" hidden="1" outlineLevel="1">
      <c r="S1578" s="30"/>
    </row>
    <row r="1579" ht="17.25" customHeight="1" hidden="1" outlineLevel="1">
      <c r="S1579" s="30"/>
    </row>
    <row r="1580" ht="17.25" customHeight="1" hidden="1" outlineLevel="1">
      <c r="S1580" s="30"/>
    </row>
    <row r="1581" ht="17.25" customHeight="1" hidden="1" outlineLevel="1">
      <c r="S1581" s="30"/>
    </row>
    <row r="1582" ht="17.25" customHeight="1" hidden="1" outlineLevel="1">
      <c r="S1582" s="30"/>
    </row>
    <row r="1583" ht="17.25" customHeight="1" hidden="1" outlineLevel="1">
      <c r="S1583" s="30"/>
    </row>
    <row r="1584" ht="17.25" customHeight="1" hidden="1" outlineLevel="1">
      <c r="S1584" s="30"/>
    </row>
    <row r="1585" ht="17.25" customHeight="1" hidden="1" outlineLevel="1">
      <c r="S1585" s="30"/>
    </row>
    <row r="1586" ht="17.25" customHeight="1" hidden="1" outlineLevel="1">
      <c r="S1586" s="30"/>
    </row>
    <row r="1587" ht="17.25" customHeight="1" hidden="1" outlineLevel="1">
      <c r="S1587" s="30"/>
    </row>
    <row r="1588" ht="17.25" customHeight="1" hidden="1" outlineLevel="1">
      <c r="S1588" s="30"/>
    </row>
    <row r="1589" ht="17.25" customHeight="1" hidden="1" outlineLevel="1">
      <c r="S1589" s="30"/>
    </row>
    <row r="1590" ht="17.25" customHeight="1" hidden="1" outlineLevel="1">
      <c r="S1590" s="30"/>
    </row>
    <row r="1591" ht="17.25" customHeight="1" hidden="1" outlineLevel="1">
      <c r="S1591" s="30"/>
    </row>
    <row r="1592" ht="17.25" customHeight="1" hidden="1" outlineLevel="1">
      <c r="S1592" s="30"/>
    </row>
    <row r="1593" ht="17.25" customHeight="1" hidden="1" outlineLevel="1">
      <c r="S1593" s="30"/>
    </row>
    <row r="1594" ht="17.25" customHeight="1" hidden="1" outlineLevel="1">
      <c r="S1594" s="30"/>
    </row>
    <row r="1595" ht="17.25" customHeight="1" hidden="1" outlineLevel="1">
      <c r="S1595" s="30"/>
    </row>
    <row r="1596" ht="17.25" customHeight="1" hidden="1" outlineLevel="1">
      <c r="S1596" s="30"/>
    </row>
    <row r="1597" ht="17.25" customHeight="1" hidden="1" outlineLevel="1">
      <c r="S1597" s="30"/>
    </row>
    <row r="1598" ht="17.25" customHeight="1" hidden="1" outlineLevel="1">
      <c r="S1598" s="30"/>
    </row>
    <row r="1599" ht="17.25" customHeight="1" hidden="1" outlineLevel="1">
      <c r="S1599" s="30"/>
    </row>
    <row r="1600" ht="17.25" customHeight="1" hidden="1" outlineLevel="1">
      <c r="S1600" s="30"/>
    </row>
    <row r="1601" ht="17.25" customHeight="1" hidden="1" outlineLevel="1">
      <c r="S1601" s="30"/>
    </row>
    <row r="1602" ht="17.25" customHeight="1" hidden="1" outlineLevel="1">
      <c r="S1602" s="30"/>
    </row>
    <row r="1603" ht="17.25" customHeight="1" hidden="1" outlineLevel="1">
      <c r="S1603" s="30"/>
    </row>
    <row r="1604" ht="17.25" customHeight="1" hidden="1" outlineLevel="1">
      <c r="S1604" s="30"/>
    </row>
    <row r="1605" ht="17.25" customHeight="1" hidden="1" outlineLevel="1">
      <c r="S1605" s="30"/>
    </row>
    <row r="1606" ht="17.25" customHeight="1" hidden="1" outlineLevel="1">
      <c r="S1606" s="30"/>
    </row>
    <row r="1607" ht="17.25" customHeight="1" hidden="1" outlineLevel="1">
      <c r="S1607" s="30"/>
    </row>
    <row r="1608" ht="17.25" customHeight="1" hidden="1" outlineLevel="1">
      <c r="S1608" s="30"/>
    </row>
    <row r="1609" ht="17.25" customHeight="1" hidden="1" outlineLevel="1">
      <c r="S1609" s="30"/>
    </row>
    <row r="1610" ht="17.25" customHeight="1" hidden="1" outlineLevel="1">
      <c r="S1610" s="30"/>
    </row>
    <row r="1611" ht="17.25" customHeight="1" hidden="1" outlineLevel="1">
      <c r="S1611" s="30"/>
    </row>
    <row r="1612" ht="17.25" customHeight="1" hidden="1" outlineLevel="1">
      <c r="S1612" s="30"/>
    </row>
    <row r="1613" ht="17.25" customHeight="1" hidden="1" outlineLevel="1">
      <c r="S1613" s="30"/>
    </row>
    <row r="1614" ht="17.25" customHeight="1" hidden="1" outlineLevel="1">
      <c r="S1614" s="30"/>
    </row>
    <row r="1615" ht="17.25" customHeight="1" hidden="1" outlineLevel="1">
      <c r="S1615" s="30"/>
    </row>
    <row r="1616" ht="17.25" customHeight="1" hidden="1" outlineLevel="1">
      <c r="S1616" s="30"/>
    </row>
    <row r="1617" ht="17.25" customHeight="1" hidden="1" outlineLevel="1">
      <c r="S1617" s="30"/>
    </row>
    <row r="1618" ht="17.25" customHeight="1" hidden="1" outlineLevel="1">
      <c r="S1618" s="30"/>
    </row>
    <row r="1619" ht="17.25" customHeight="1" hidden="1" outlineLevel="1">
      <c r="S1619" s="30"/>
    </row>
    <row r="1620" ht="17.25" customHeight="1" hidden="1" outlineLevel="1">
      <c r="S1620" s="30"/>
    </row>
    <row r="1621" ht="17.25" customHeight="1" hidden="1" outlineLevel="1">
      <c r="S1621" s="30"/>
    </row>
    <row r="1622" ht="17.25" customHeight="1" hidden="1" outlineLevel="1">
      <c r="S1622" s="30"/>
    </row>
    <row r="1623" ht="17.25" customHeight="1" hidden="1" outlineLevel="1">
      <c r="S1623" s="30"/>
    </row>
    <row r="1624" ht="17.25" customHeight="1" hidden="1" outlineLevel="1">
      <c r="S1624" s="30"/>
    </row>
    <row r="1625" ht="17.25" customHeight="1" hidden="1" outlineLevel="1">
      <c r="S1625" s="30"/>
    </row>
    <row r="1626" ht="17.25" customHeight="1" hidden="1" outlineLevel="1">
      <c r="S1626" s="30"/>
    </row>
    <row r="1627" ht="17.25" customHeight="1" hidden="1" outlineLevel="1">
      <c r="S1627" s="30"/>
    </row>
    <row r="1628" ht="17.25" customHeight="1" hidden="1" outlineLevel="1">
      <c r="S1628" s="30"/>
    </row>
    <row r="1629" ht="17.25" customHeight="1" hidden="1" outlineLevel="1">
      <c r="S1629" s="30"/>
    </row>
    <row r="1630" ht="17.25" customHeight="1" hidden="1" outlineLevel="1">
      <c r="S1630" s="30"/>
    </row>
    <row r="1631" ht="17.25" customHeight="1" hidden="1" outlineLevel="1">
      <c r="S1631" s="30"/>
    </row>
    <row r="1632" ht="17.25" customHeight="1" hidden="1" outlineLevel="1">
      <c r="S1632" s="30"/>
    </row>
    <row r="1633" ht="17.25" customHeight="1" hidden="1" outlineLevel="1">
      <c r="S1633" s="30"/>
    </row>
    <row r="1634" ht="17.25" customHeight="1" hidden="1" outlineLevel="1">
      <c r="S1634" s="30"/>
    </row>
    <row r="1635" ht="17.25" customHeight="1" hidden="1" outlineLevel="1">
      <c r="S1635" s="30"/>
    </row>
    <row r="1636" ht="17.25" customHeight="1" hidden="1" outlineLevel="1">
      <c r="S1636" s="30"/>
    </row>
    <row r="1637" ht="17.25" customHeight="1" hidden="1" outlineLevel="1">
      <c r="S1637" s="30"/>
    </row>
    <row r="1638" ht="17.25" customHeight="1" hidden="1" outlineLevel="1">
      <c r="S1638" s="30"/>
    </row>
    <row r="1639" ht="17.25" customHeight="1" hidden="1" outlineLevel="1">
      <c r="S1639" s="30"/>
    </row>
    <row r="1640" ht="17.25" customHeight="1" hidden="1" outlineLevel="1">
      <c r="S1640" s="30"/>
    </row>
    <row r="1641" ht="17.25" customHeight="1" hidden="1" outlineLevel="1">
      <c r="S1641" s="30"/>
    </row>
    <row r="1642" ht="17.25" customHeight="1" hidden="1" outlineLevel="1">
      <c r="S1642" s="30"/>
    </row>
    <row r="1643" ht="17.25" customHeight="1" hidden="1" outlineLevel="1">
      <c r="S1643" s="30"/>
    </row>
    <row r="1644" ht="17.25" customHeight="1" hidden="1" outlineLevel="1">
      <c r="S1644" s="30"/>
    </row>
    <row r="1645" ht="17.25" customHeight="1" hidden="1" outlineLevel="1">
      <c r="S1645" s="30"/>
    </row>
    <row r="1646" ht="17.25" customHeight="1" hidden="1" outlineLevel="1">
      <c r="S1646" s="30"/>
    </row>
    <row r="1647" ht="17.25" customHeight="1" hidden="1" outlineLevel="1">
      <c r="S1647" s="30"/>
    </row>
    <row r="1648" ht="17.25" customHeight="1" hidden="1" outlineLevel="1">
      <c r="S1648" s="30"/>
    </row>
    <row r="1649" ht="17.25" customHeight="1" hidden="1" outlineLevel="1">
      <c r="S1649" s="30"/>
    </row>
    <row r="1650" ht="17.25" customHeight="1" hidden="1" outlineLevel="1">
      <c r="S1650" s="30"/>
    </row>
    <row r="1651" ht="17.25" customHeight="1" hidden="1" outlineLevel="1">
      <c r="S1651" s="30"/>
    </row>
    <row r="1652" ht="17.25" customHeight="1" hidden="1" outlineLevel="1">
      <c r="S1652" s="30"/>
    </row>
    <row r="1653" ht="17.25" customHeight="1" hidden="1" outlineLevel="1">
      <c r="S1653" s="30"/>
    </row>
    <row r="1654" ht="17.25" customHeight="1" hidden="1" outlineLevel="1">
      <c r="S1654" s="30"/>
    </row>
    <row r="1655" ht="17.25" customHeight="1" hidden="1" outlineLevel="1">
      <c r="S1655" s="30"/>
    </row>
    <row r="1656" ht="17.25" customHeight="1" hidden="1" outlineLevel="1">
      <c r="S1656" s="30"/>
    </row>
    <row r="1657" ht="17.25" customHeight="1" hidden="1" outlineLevel="1">
      <c r="S1657" s="30"/>
    </row>
    <row r="1658" ht="17.25" customHeight="1" hidden="1" outlineLevel="1">
      <c r="S1658" s="30"/>
    </row>
    <row r="1659" ht="17.25" customHeight="1" hidden="1" outlineLevel="1">
      <c r="S1659" s="30"/>
    </row>
    <row r="1660" ht="17.25" customHeight="1" hidden="1" outlineLevel="1">
      <c r="S1660" s="30"/>
    </row>
    <row r="1661" ht="17.25" customHeight="1" hidden="1" outlineLevel="1">
      <c r="S1661" s="30"/>
    </row>
    <row r="1662" ht="17.25" customHeight="1" hidden="1" outlineLevel="1">
      <c r="S1662" s="30"/>
    </row>
    <row r="1663" ht="17.25" customHeight="1" hidden="1" outlineLevel="1">
      <c r="S1663" s="30"/>
    </row>
    <row r="1664" ht="17.25" customHeight="1" hidden="1" outlineLevel="1">
      <c r="S1664" s="30"/>
    </row>
    <row r="1665" ht="17.25" customHeight="1" hidden="1" outlineLevel="1">
      <c r="S1665" s="30"/>
    </row>
    <row r="1666" ht="17.25" customHeight="1" hidden="1" outlineLevel="1">
      <c r="S1666" s="30"/>
    </row>
    <row r="1667" ht="17.25" customHeight="1" hidden="1" outlineLevel="1">
      <c r="S1667" s="30"/>
    </row>
    <row r="1668" ht="17.25" customHeight="1" hidden="1" outlineLevel="1">
      <c r="S1668" s="30"/>
    </row>
    <row r="1669" ht="17.25" customHeight="1" hidden="1" outlineLevel="1">
      <c r="S1669" s="30"/>
    </row>
    <row r="1670" ht="17.25" customHeight="1" hidden="1" outlineLevel="1">
      <c r="S1670" s="30"/>
    </row>
    <row r="1671" ht="17.25" customHeight="1" hidden="1" outlineLevel="1">
      <c r="S1671" s="30"/>
    </row>
    <row r="1672" ht="17.25" customHeight="1" hidden="1" outlineLevel="1">
      <c r="S1672" s="30"/>
    </row>
    <row r="1673" ht="17.25" customHeight="1" hidden="1" outlineLevel="1">
      <c r="S1673" s="30"/>
    </row>
    <row r="1674" ht="17.25" customHeight="1" hidden="1" outlineLevel="1">
      <c r="S1674" s="30"/>
    </row>
    <row r="1675" ht="17.25" customHeight="1" hidden="1" outlineLevel="1">
      <c r="S1675" s="30"/>
    </row>
    <row r="1676" ht="17.25" customHeight="1" hidden="1" outlineLevel="1">
      <c r="S1676" s="30"/>
    </row>
    <row r="1677" ht="17.25" customHeight="1" hidden="1" outlineLevel="1">
      <c r="S1677" s="30"/>
    </row>
    <row r="1678" ht="17.25" customHeight="1" hidden="1" outlineLevel="1">
      <c r="S1678" s="30"/>
    </row>
    <row r="1679" ht="17.25" customHeight="1" hidden="1" outlineLevel="1">
      <c r="S1679" s="30"/>
    </row>
    <row r="1680" ht="17.25" customHeight="1" hidden="1" outlineLevel="1">
      <c r="S1680" s="30"/>
    </row>
    <row r="1681" ht="17.25" customHeight="1" hidden="1" outlineLevel="1">
      <c r="S1681" s="30"/>
    </row>
    <row r="1682" ht="17.25" customHeight="1" hidden="1" outlineLevel="1">
      <c r="S1682" s="30"/>
    </row>
    <row r="1683" ht="17.25" customHeight="1" hidden="1" outlineLevel="1">
      <c r="S1683" s="30"/>
    </row>
    <row r="1684" ht="17.25" customHeight="1" hidden="1" outlineLevel="1">
      <c r="S1684" s="30"/>
    </row>
    <row r="1685" ht="17.25" customHeight="1" hidden="1" outlineLevel="1">
      <c r="S1685" s="30"/>
    </row>
    <row r="1686" ht="17.25" customHeight="1" hidden="1" outlineLevel="1">
      <c r="S1686" s="30"/>
    </row>
    <row r="1687" ht="17.25" customHeight="1" hidden="1" outlineLevel="1">
      <c r="S1687" s="30"/>
    </row>
    <row r="1688" ht="17.25" customHeight="1" hidden="1" outlineLevel="1">
      <c r="S1688" s="30"/>
    </row>
    <row r="1689" ht="17.25" customHeight="1" hidden="1" outlineLevel="1">
      <c r="S1689" s="30"/>
    </row>
    <row r="1690" ht="17.25" customHeight="1" hidden="1" outlineLevel="1">
      <c r="S1690" s="30"/>
    </row>
    <row r="1691" ht="17.25" customHeight="1" hidden="1" outlineLevel="1">
      <c r="S1691" s="30"/>
    </row>
    <row r="1692" ht="17.25" customHeight="1" hidden="1" outlineLevel="1">
      <c r="S1692" s="30"/>
    </row>
    <row r="1693" ht="17.25" customHeight="1" hidden="1" outlineLevel="1">
      <c r="S1693" s="30"/>
    </row>
    <row r="1694" ht="17.25" customHeight="1" hidden="1" outlineLevel="1">
      <c r="S1694" s="30"/>
    </row>
    <row r="1695" ht="17.25" customHeight="1" hidden="1" outlineLevel="1">
      <c r="S1695" s="30"/>
    </row>
    <row r="1696" ht="17.25" customHeight="1" hidden="1" outlineLevel="1">
      <c r="S1696" s="30"/>
    </row>
    <row r="1697" ht="17.25" customHeight="1" hidden="1" outlineLevel="1">
      <c r="S1697" s="30"/>
    </row>
    <row r="1698" ht="17.25" customHeight="1" hidden="1" outlineLevel="1">
      <c r="S1698" s="30"/>
    </row>
    <row r="1699" ht="17.25" customHeight="1" hidden="1" outlineLevel="1">
      <c r="S1699" s="30"/>
    </row>
    <row r="1700" ht="17.25" customHeight="1" hidden="1" outlineLevel="1">
      <c r="S1700" s="30"/>
    </row>
    <row r="1701" ht="17.25" customHeight="1" hidden="1" outlineLevel="1">
      <c r="S1701" s="30"/>
    </row>
    <row r="1702" ht="17.25" customHeight="1" hidden="1" outlineLevel="1">
      <c r="S1702" s="30"/>
    </row>
    <row r="1703" ht="17.25" customHeight="1" hidden="1" outlineLevel="1">
      <c r="S1703" s="30"/>
    </row>
    <row r="1704" ht="17.25" customHeight="1" hidden="1" outlineLevel="1">
      <c r="S1704" s="30"/>
    </row>
    <row r="1705" ht="17.25" customHeight="1" hidden="1" outlineLevel="1">
      <c r="S1705" s="30"/>
    </row>
    <row r="1706" ht="17.25" customHeight="1" hidden="1" outlineLevel="1">
      <c r="S1706" s="30"/>
    </row>
    <row r="1707" ht="17.25" customHeight="1" hidden="1" outlineLevel="1">
      <c r="S1707" s="30"/>
    </row>
    <row r="1708" ht="17.25" customHeight="1" hidden="1" outlineLevel="1">
      <c r="S1708" s="30"/>
    </row>
    <row r="1709" ht="17.25" customHeight="1" hidden="1" outlineLevel="1">
      <c r="S1709" s="30"/>
    </row>
    <row r="1710" ht="17.25" customHeight="1" hidden="1" outlineLevel="1">
      <c r="S1710" s="30"/>
    </row>
    <row r="1711" ht="17.25" customHeight="1" hidden="1" outlineLevel="1">
      <c r="S1711" s="30"/>
    </row>
    <row r="1712" ht="17.25" customHeight="1" hidden="1" outlineLevel="1">
      <c r="S1712" s="30"/>
    </row>
    <row r="1713" ht="17.25" customHeight="1" hidden="1" outlineLevel="1">
      <c r="S1713" s="30"/>
    </row>
    <row r="1714" ht="17.25" customHeight="1" hidden="1" outlineLevel="1">
      <c r="S1714" s="30"/>
    </row>
    <row r="1715" ht="17.25" customHeight="1" hidden="1" outlineLevel="1">
      <c r="S1715" s="30"/>
    </row>
    <row r="1716" ht="17.25" customHeight="1" hidden="1" outlineLevel="1">
      <c r="S1716" s="30"/>
    </row>
    <row r="1717" ht="17.25" customHeight="1" hidden="1" outlineLevel="1">
      <c r="S1717" s="30"/>
    </row>
    <row r="1718" ht="17.25" customHeight="1" hidden="1" outlineLevel="1">
      <c r="S1718" s="30"/>
    </row>
    <row r="1719" ht="17.25" customHeight="1" hidden="1" outlineLevel="1">
      <c r="S1719" s="30"/>
    </row>
    <row r="1720" ht="17.25" customHeight="1" hidden="1" outlineLevel="1">
      <c r="S1720" s="30"/>
    </row>
    <row r="1721" ht="17.25" customHeight="1" hidden="1" outlineLevel="1">
      <c r="S1721" s="30"/>
    </row>
    <row r="1722" ht="17.25" customHeight="1" hidden="1" outlineLevel="1">
      <c r="S1722" s="30"/>
    </row>
    <row r="1723" ht="17.25" customHeight="1" hidden="1" outlineLevel="1">
      <c r="S1723" s="30"/>
    </row>
    <row r="1724" ht="17.25" customHeight="1" hidden="1" outlineLevel="1">
      <c r="S1724" s="30"/>
    </row>
    <row r="1725" ht="17.25" customHeight="1" hidden="1" outlineLevel="1">
      <c r="S1725" s="30"/>
    </row>
    <row r="1726" ht="17.25" customHeight="1" hidden="1" outlineLevel="1">
      <c r="S1726" s="30"/>
    </row>
    <row r="1727" ht="17.25" customHeight="1" hidden="1" outlineLevel="1">
      <c r="S1727" s="30"/>
    </row>
    <row r="1728" ht="17.25" customHeight="1" hidden="1" outlineLevel="1">
      <c r="S1728" s="30"/>
    </row>
    <row r="1729" ht="17.25" customHeight="1" hidden="1" outlineLevel="1">
      <c r="S1729" s="30"/>
    </row>
    <row r="1730" ht="17.25" customHeight="1" hidden="1" outlineLevel="1">
      <c r="S1730" s="30"/>
    </row>
    <row r="1731" ht="17.25" customHeight="1" hidden="1" outlineLevel="1">
      <c r="S1731" s="30"/>
    </row>
    <row r="1732" ht="17.25" customHeight="1" hidden="1" outlineLevel="1">
      <c r="S1732" s="30"/>
    </row>
    <row r="1733" ht="17.25" customHeight="1" hidden="1" outlineLevel="1">
      <c r="S1733" s="30"/>
    </row>
    <row r="1734" ht="17.25" customHeight="1" hidden="1" outlineLevel="1">
      <c r="S1734" s="30"/>
    </row>
    <row r="1735" ht="17.25" customHeight="1" hidden="1" outlineLevel="1">
      <c r="S1735" s="30"/>
    </row>
    <row r="1736" ht="17.25" customHeight="1" hidden="1" outlineLevel="1">
      <c r="S1736" s="30"/>
    </row>
    <row r="1737" ht="17.25" customHeight="1" hidden="1" outlineLevel="1">
      <c r="S1737" s="30"/>
    </row>
    <row r="1738" ht="17.25" customHeight="1" hidden="1" outlineLevel="1">
      <c r="S1738" s="30"/>
    </row>
    <row r="1739" ht="17.25" customHeight="1" hidden="1" outlineLevel="1">
      <c r="S1739" s="30"/>
    </row>
    <row r="1740" ht="17.25" customHeight="1" hidden="1" outlineLevel="1">
      <c r="S1740" s="30"/>
    </row>
    <row r="1741" ht="17.25" customHeight="1" hidden="1" outlineLevel="1">
      <c r="S1741" s="30"/>
    </row>
    <row r="1742" ht="17.25" customHeight="1" hidden="1" outlineLevel="1">
      <c r="S1742" s="30"/>
    </row>
    <row r="1743" ht="17.25" customHeight="1" hidden="1" outlineLevel="1">
      <c r="S1743" s="30"/>
    </row>
    <row r="1744" ht="17.25" customHeight="1" hidden="1" outlineLevel="1">
      <c r="S1744" s="30"/>
    </row>
    <row r="1745" ht="17.25" customHeight="1" hidden="1" outlineLevel="1">
      <c r="S1745" s="30"/>
    </row>
    <row r="1746" ht="17.25" customHeight="1" hidden="1" outlineLevel="1">
      <c r="S1746" s="30"/>
    </row>
    <row r="1747" ht="17.25" customHeight="1" hidden="1" outlineLevel="1">
      <c r="S1747" s="30"/>
    </row>
    <row r="1748" ht="17.25" customHeight="1" hidden="1" outlineLevel="1">
      <c r="S1748" s="30"/>
    </row>
    <row r="1749" ht="17.25" customHeight="1" hidden="1" outlineLevel="1">
      <c r="S1749" s="30"/>
    </row>
    <row r="1750" ht="17.25" customHeight="1" hidden="1" outlineLevel="1">
      <c r="S1750" s="30"/>
    </row>
    <row r="1751" ht="17.25" customHeight="1" hidden="1" outlineLevel="1">
      <c r="S1751" s="30"/>
    </row>
    <row r="1752" ht="17.25" customHeight="1" hidden="1" outlineLevel="1">
      <c r="S1752" s="30"/>
    </row>
    <row r="1753" ht="17.25" customHeight="1" hidden="1" outlineLevel="1">
      <c r="S1753" s="30"/>
    </row>
    <row r="1754" ht="17.25" customHeight="1" hidden="1" outlineLevel="1">
      <c r="S1754" s="30"/>
    </row>
    <row r="1755" ht="17.25" customHeight="1" hidden="1" outlineLevel="1">
      <c r="S1755" s="30"/>
    </row>
    <row r="1756" ht="17.25" customHeight="1" hidden="1" outlineLevel="1">
      <c r="S1756" s="30"/>
    </row>
    <row r="1757" ht="17.25" customHeight="1" hidden="1" outlineLevel="1">
      <c r="S1757" s="30"/>
    </row>
    <row r="1758" ht="17.25" customHeight="1" hidden="1" outlineLevel="1">
      <c r="S1758" s="30"/>
    </row>
    <row r="1759" ht="17.25" customHeight="1" hidden="1" outlineLevel="1">
      <c r="S1759" s="30"/>
    </row>
    <row r="1760" ht="17.25" customHeight="1" hidden="1" outlineLevel="1">
      <c r="S1760" s="30"/>
    </row>
    <row r="1761" ht="17.25" customHeight="1" hidden="1" outlineLevel="1">
      <c r="S1761" s="30"/>
    </row>
    <row r="1762" ht="17.25" customHeight="1" hidden="1" outlineLevel="1">
      <c r="S1762" s="30"/>
    </row>
    <row r="1763" ht="17.25" customHeight="1" hidden="1" outlineLevel="1">
      <c r="S1763" s="30"/>
    </row>
    <row r="1764" ht="17.25" customHeight="1" hidden="1" outlineLevel="1">
      <c r="S1764" s="30"/>
    </row>
    <row r="1765" ht="17.25" customHeight="1" hidden="1" outlineLevel="1">
      <c r="S1765" s="30"/>
    </row>
    <row r="1766" ht="17.25" customHeight="1" hidden="1" outlineLevel="1">
      <c r="S1766" s="30"/>
    </row>
    <row r="1767" ht="17.25" customHeight="1" hidden="1" outlineLevel="1">
      <c r="S1767" s="30"/>
    </row>
    <row r="1768" ht="17.25" customHeight="1" hidden="1" outlineLevel="1">
      <c r="S1768" s="30"/>
    </row>
    <row r="1769" ht="17.25" customHeight="1" hidden="1" outlineLevel="1">
      <c r="S1769" s="30"/>
    </row>
    <row r="1770" ht="17.25" customHeight="1" hidden="1" outlineLevel="1">
      <c r="S1770" s="30"/>
    </row>
    <row r="1771" ht="17.25" customHeight="1" hidden="1" outlineLevel="1">
      <c r="S1771" s="30"/>
    </row>
    <row r="1772" ht="17.25" customHeight="1" hidden="1" outlineLevel="1">
      <c r="S1772" s="30"/>
    </row>
    <row r="1773" ht="17.25" customHeight="1" hidden="1" outlineLevel="1">
      <c r="S1773" s="30"/>
    </row>
    <row r="1774" ht="17.25" customHeight="1" hidden="1" outlineLevel="1">
      <c r="S1774" s="30"/>
    </row>
    <row r="1775" ht="17.25" customHeight="1" hidden="1" outlineLevel="1">
      <c r="S1775" s="30"/>
    </row>
    <row r="1776" ht="17.25" customHeight="1" hidden="1" outlineLevel="1">
      <c r="S1776" s="30"/>
    </row>
    <row r="1777" ht="17.25" customHeight="1" hidden="1" outlineLevel="1">
      <c r="S1777" s="30"/>
    </row>
    <row r="1778" ht="17.25" customHeight="1" hidden="1" outlineLevel="1">
      <c r="S1778" s="30"/>
    </row>
    <row r="1779" ht="17.25" customHeight="1" hidden="1" outlineLevel="1">
      <c r="S1779" s="30"/>
    </row>
    <row r="1780" ht="17.25" customHeight="1" hidden="1" outlineLevel="1">
      <c r="S1780" s="30"/>
    </row>
    <row r="1781" ht="17.25" customHeight="1" hidden="1" outlineLevel="1">
      <c r="S1781" s="30"/>
    </row>
    <row r="1782" ht="17.25" customHeight="1" hidden="1" outlineLevel="1">
      <c r="S1782" s="30"/>
    </row>
    <row r="1783" ht="17.25" customHeight="1" hidden="1" outlineLevel="1">
      <c r="S1783" s="30"/>
    </row>
    <row r="1784" ht="17.25" customHeight="1" hidden="1" outlineLevel="1">
      <c r="S1784" s="30"/>
    </row>
    <row r="1785" ht="17.25" customHeight="1" hidden="1" outlineLevel="1">
      <c r="S1785" s="30"/>
    </row>
    <row r="1786" ht="17.25" customHeight="1" hidden="1" outlineLevel="1">
      <c r="S1786" s="30"/>
    </row>
    <row r="1787" ht="17.25" customHeight="1" hidden="1" outlineLevel="1">
      <c r="S1787" s="30"/>
    </row>
    <row r="1788" ht="17.25" customHeight="1" hidden="1" outlineLevel="1">
      <c r="S1788" s="30"/>
    </row>
    <row r="1789" ht="17.25" customHeight="1" hidden="1" outlineLevel="1">
      <c r="S1789" s="30"/>
    </row>
    <row r="1790" ht="17.25" customHeight="1" hidden="1" outlineLevel="1">
      <c r="S1790" s="30"/>
    </row>
    <row r="1791" ht="17.25" customHeight="1" hidden="1" outlineLevel="1">
      <c r="S1791" s="30"/>
    </row>
    <row r="1792" ht="17.25" customHeight="1" hidden="1" outlineLevel="1">
      <c r="S1792" s="30"/>
    </row>
    <row r="1793" ht="17.25" customHeight="1" hidden="1" outlineLevel="1">
      <c r="S1793" s="30"/>
    </row>
    <row r="1794" ht="17.25" customHeight="1" hidden="1" outlineLevel="1">
      <c r="S1794" s="30"/>
    </row>
    <row r="1795" ht="17.25" customHeight="1" hidden="1" outlineLevel="1">
      <c r="S1795" s="30"/>
    </row>
    <row r="1796" ht="17.25" customHeight="1" hidden="1" outlineLevel="1">
      <c r="S1796" s="30"/>
    </row>
    <row r="1797" ht="17.25" customHeight="1" hidden="1" outlineLevel="1">
      <c r="S1797" s="30"/>
    </row>
    <row r="1798" ht="17.25" customHeight="1" hidden="1" outlineLevel="1">
      <c r="S1798" s="30"/>
    </row>
    <row r="1799" ht="17.25" customHeight="1" hidden="1" outlineLevel="1">
      <c r="S1799" s="30"/>
    </row>
    <row r="1800" ht="17.25" customHeight="1" hidden="1" outlineLevel="1">
      <c r="S1800" s="30"/>
    </row>
    <row r="1801" ht="17.25" customHeight="1" hidden="1" outlineLevel="1">
      <c r="S1801" s="30"/>
    </row>
    <row r="1802" ht="17.25" customHeight="1" hidden="1" outlineLevel="1">
      <c r="S1802" s="30"/>
    </row>
    <row r="1803" ht="17.25" customHeight="1" hidden="1" outlineLevel="1">
      <c r="S1803" s="30"/>
    </row>
    <row r="1804" ht="17.25" customHeight="1" hidden="1" outlineLevel="1">
      <c r="S1804" s="30"/>
    </row>
    <row r="1805" ht="17.25" customHeight="1" hidden="1" outlineLevel="1">
      <c r="S1805" s="30"/>
    </row>
    <row r="1806" ht="17.25" customHeight="1" hidden="1" outlineLevel="1">
      <c r="S1806" s="30"/>
    </row>
    <row r="1807" ht="17.25" customHeight="1" hidden="1" outlineLevel="1">
      <c r="S1807" s="30"/>
    </row>
    <row r="1808" ht="17.25" customHeight="1" hidden="1" outlineLevel="1">
      <c r="S1808" s="30"/>
    </row>
    <row r="1809" ht="17.25" customHeight="1" hidden="1" outlineLevel="1">
      <c r="S1809" s="30"/>
    </row>
    <row r="1810" ht="17.25" customHeight="1" hidden="1" outlineLevel="1">
      <c r="S1810" s="30"/>
    </row>
    <row r="1811" ht="17.25" customHeight="1" hidden="1" outlineLevel="1">
      <c r="S1811" s="30"/>
    </row>
    <row r="1812" ht="17.25" customHeight="1" hidden="1" outlineLevel="1">
      <c r="S1812" s="30"/>
    </row>
    <row r="1813" ht="17.25" customHeight="1" hidden="1" outlineLevel="1">
      <c r="S1813" s="30"/>
    </row>
    <row r="1814" ht="17.25" customHeight="1" hidden="1" outlineLevel="1">
      <c r="S1814" s="30"/>
    </row>
    <row r="1815" ht="17.25" customHeight="1" hidden="1" outlineLevel="1">
      <c r="S1815" s="30"/>
    </row>
    <row r="1816" ht="17.25" customHeight="1" hidden="1" outlineLevel="1">
      <c r="S1816" s="30"/>
    </row>
    <row r="1817" ht="17.25" customHeight="1" hidden="1" outlineLevel="1">
      <c r="S1817" s="30"/>
    </row>
    <row r="1818" ht="17.25" customHeight="1" hidden="1" outlineLevel="1">
      <c r="S1818" s="30"/>
    </row>
    <row r="1819" ht="17.25" customHeight="1" hidden="1" outlineLevel="1">
      <c r="S1819" s="30"/>
    </row>
    <row r="1820" ht="17.25" customHeight="1" hidden="1" outlineLevel="1">
      <c r="S1820" s="30"/>
    </row>
    <row r="1821" ht="17.25" customHeight="1" hidden="1" outlineLevel="1">
      <c r="S1821" s="30"/>
    </row>
    <row r="1822" ht="17.25" customHeight="1" hidden="1" outlineLevel="1">
      <c r="S1822" s="30"/>
    </row>
    <row r="1823" ht="17.25" customHeight="1" hidden="1" outlineLevel="1">
      <c r="S1823" s="30"/>
    </row>
    <row r="1824" ht="17.25" customHeight="1" hidden="1" outlineLevel="1">
      <c r="S1824" s="30"/>
    </row>
    <row r="1825" ht="17.25" customHeight="1" hidden="1" outlineLevel="1">
      <c r="S1825" s="30"/>
    </row>
    <row r="1826" ht="17.25" customHeight="1" hidden="1" outlineLevel="1">
      <c r="S1826" s="30"/>
    </row>
    <row r="1827" ht="17.25" customHeight="1" hidden="1" outlineLevel="1">
      <c r="S1827" s="30"/>
    </row>
    <row r="1828" ht="17.25" customHeight="1" hidden="1" outlineLevel="1">
      <c r="S1828" s="30"/>
    </row>
    <row r="1829" ht="17.25" customHeight="1" hidden="1" outlineLevel="1">
      <c r="S1829" s="30"/>
    </row>
    <row r="1830" ht="17.25" customHeight="1" hidden="1" outlineLevel="1">
      <c r="S1830" s="30"/>
    </row>
    <row r="1831" ht="17.25" customHeight="1" hidden="1" outlineLevel="1">
      <c r="S1831" s="30"/>
    </row>
    <row r="1832" ht="17.25" customHeight="1" hidden="1" outlineLevel="1">
      <c r="S1832" s="30"/>
    </row>
    <row r="1833" ht="17.25" customHeight="1" hidden="1" outlineLevel="1">
      <c r="S1833" s="30"/>
    </row>
    <row r="1834" ht="17.25" customHeight="1" hidden="1" outlineLevel="1">
      <c r="S1834" s="30"/>
    </row>
    <row r="1835" ht="17.25" customHeight="1" hidden="1" outlineLevel="1">
      <c r="S1835" s="30"/>
    </row>
    <row r="1836" ht="17.25" customHeight="1" hidden="1" outlineLevel="1">
      <c r="S1836" s="30"/>
    </row>
    <row r="1837" ht="17.25" customHeight="1" hidden="1" outlineLevel="1">
      <c r="S1837" s="30"/>
    </row>
    <row r="1838" ht="17.25" customHeight="1" hidden="1" outlineLevel="1">
      <c r="S1838" s="30"/>
    </row>
    <row r="1839" ht="17.25" customHeight="1" hidden="1" outlineLevel="1">
      <c r="S1839" s="30"/>
    </row>
    <row r="1840" ht="17.25" customHeight="1" hidden="1" outlineLevel="1">
      <c r="S1840" s="30"/>
    </row>
    <row r="1841" ht="17.25" customHeight="1" hidden="1" outlineLevel="1">
      <c r="S1841" s="30"/>
    </row>
    <row r="1842" ht="17.25" customHeight="1" hidden="1" outlineLevel="1">
      <c r="S1842" s="30"/>
    </row>
    <row r="1843" ht="17.25" customHeight="1" hidden="1" outlineLevel="1">
      <c r="S1843" s="30"/>
    </row>
    <row r="1844" ht="17.25" customHeight="1" hidden="1" outlineLevel="1">
      <c r="S1844" s="30"/>
    </row>
    <row r="1845" ht="17.25" customHeight="1" hidden="1" outlineLevel="1">
      <c r="S1845" s="30"/>
    </row>
    <row r="1846" ht="17.25" customHeight="1" hidden="1" outlineLevel="1">
      <c r="S1846" s="30"/>
    </row>
    <row r="1847" ht="17.25" customHeight="1" hidden="1" outlineLevel="1">
      <c r="S1847" s="30"/>
    </row>
    <row r="1848" ht="17.25" customHeight="1" hidden="1" outlineLevel="1">
      <c r="S1848" s="30"/>
    </row>
    <row r="1849" ht="17.25" customHeight="1" hidden="1" outlineLevel="1">
      <c r="S1849" s="30"/>
    </row>
    <row r="1850" ht="17.25" customHeight="1" hidden="1" outlineLevel="1">
      <c r="S1850" s="30"/>
    </row>
    <row r="1851" ht="17.25" customHeight="1" hidden="1" outlineLevel="1">
      <c r="S1851" s="30"/>
    </row>
    <row r="1852" ht="17.25" customHeight="1" hidden="1" outlineLevel="1">
      <c r="S1852" s="30"/>
    </row>
    <row r="1853" ht="17.25" customHeight="1" hidden="1" outlineLevel="1">
      <c r="S1853" s="30"/>
    </row>
    <row r="1854" ht="17.25" customHeight="1" hidden="1" outlineLevel="1">
      <c r="S1854" s="30"/>
    </row>
    <row r="1855" ht="17.25" customHeight="1" hidden="1" outlineLevel="1">
      <c r="S1855" s="30"/>
    </row>
    <row r="1856" ht="17.25" customHeight="1" hidden="1" outlineLevel="1">
      <c r="S1856" s="30"/>
    </row>
    <row r="1857" ht="17.25" customHeight="1" hidden="1" outlineLevel="1">
      <c r="S1857" s="30"/>
    </row>
    <row r="1858" ht="17.25" customHeight="1" hidden="1" outlineLevel="1">
      <c r="S1858" s="30"/>
    </row>
    <row r="1859" ht="17.25" customHeight="1" hidden="1" outlineLevel="1">
      <c r="S1859" s="30"/>
    </row>
    <row r="1860" ht="17.25" customHeight="1" hidden="1" outlineLevel="1">
      <c r="S1860" s="30"/>
    </row>
    <row r="1861" ht="17.25" customHeight="1" hidden="1" outlineLevel="1">
      <c r="S1861" s="30"/>
    </row>
    <row r="1862" ht="17.25" customHeight="1" hidden="1" outlineLevel="1">
      <c r="S1862" s="30"/>
    </row>
    <row r="1863" ht="17.25" customHeight="1" hidden="1" outlineLevel="1">
      <c r="S1863" s="30"/>
    </row>
    <row r="1864" ht="17.25" customHeight="1" hidden="1" outlineLevel="1">
      <c r="S1864" s="30"/>
    </row>
    <row r="1865" ht="17.25" customHeight="1" hidden="1" outlineLevel="1">
      <c r="S1865" s="30"/>
    </row>
    <row r="1866" ht="17.25" customHeight="1" hidden="1" outlineLevel="1">
      <c r="S1866" s="30"/>
    </row>
    <row r="1867" ht="17.25" customHeight="1" hidden="1" outlineLevel="1">
      <c r="S1867" s="30"/>
    </row>
    <row r="1868" ht="17.25" customHeight="1" hidden="1" outlineLevel="1">
      <c r="S1868" s="30"/>
    </row>
    <row r="1869" ht="17.25" customHeight="1" hidden="1" outlineLevel="1">
      <c r="S1869" s="30"/>
    </row>
    <row r="1870" ht="17.25" customHeight="1" hidden="1" outlineLevel="1">
      <c r="S1870" s="30"/>
    </row>
    <row r="1871" ht="17.25" customHeight="1" hidden="1" outlineLevel="1">
      <c r="S1871" s="30"/>
    </row>
    <row r="1872" ht="17.25" customHeight="1" hidden="1" outlineLevel="1">
      <c r="S1872" s="30"/>
    </row>
    <row r="1873" ht="17.25" customHeight="1" hidden="1" outlineLevel="1">
      <c r="S1873" s="30"/>
    </row>
    <row r="1874" ht="17.25" customHeight="1" hidden="1" outlineLevel="1">
      <c r="S1874" s="30"/>
    </row>
    <row r="1875" ht="17.25" customHeight="1" hidden="1" outlineLevel="1">
      <c r="S1875" s="30"/>
    </row>
    <row r="1876" ht="17.25" customHeight="1" hidden="1" outlineLevel="1">
      <c r="S1876" s="30"/>
    </row>
    <row r="1877" ht="17.25" customHeight="1" hidden="1" outlineLevel="1">
      <c r="S1877" s="30"/>
    </row>
    <row r="1878" ht="17.25" customHeight="1" hidden="1" outlineLevel="1">
      <c r="S1878" s="30"/>
    </row>
    <row r="1879" ht="17.25" customHeight="1" hidden="1" outlineLevel="1">
      <c r="S1879" s="30"/>
    </row>
    <row r="1880" ht="17.25" customHeight="1" hidden="1" outlineLevel="1">
      <c r="S1880" s="30"/>
    </row>
    <row r="1881" ht="17.25" customHeight="1" hidden="1" outlineLevel="1">
      <c r="S1881" s="30"/>
    </row>
    <row r="1882" ht="17.25" customHeight="1" hidden="1" outlineLevel="1">
      <c r="S1882" s="30"/>
    </row>
    <row r="1883" ht="17.25" customHeight="1" hidden="1" outlineLevel="1">
      <c r="S1883" s="30"/>
    </row>
    <row r="1884" ht="17.25" customHeight="1" hidden="1" outlineLevel="1">
      <c r="S1884" s="30"/>
    </row>
    <row r="1885" ht="17.25" customHeight="1" hidden="1" outlineLevel="1">
      <c r="S1885" s="30"/>
    </row>
    <row r="1886" ht="17.25" customHeight="1" hidden="1" outlineLevel="1">
      <c r="S1886" s="30"/>
    </row>
    <row r="1887" ht="17.25" customHeight="1" hidden="1" outlineLevel="1">
      <c r="S1887" s="30"/>
    </row>
    <row r="1888" ht="17.25" customHeight="1" hidden="1" outlineLevel="1">
      <c r="S1888" s="30"/>
    </row>
    <row r="1889" ht="17.25" customHeight="1" hidden="1" outlineLevel="1">
      <c r="S1889" s="30"/>
    </row>
    <row r="1890" ht="17.25" customHeight="1" hidden="1" outlineLevel="1">
      <c r="S1890" s="30"/>
    </row>
    <row r="1891" ht="17.25" customHeight="1" hidden="1" outlineLevel="1">
      <c r="S1891" s="30"/>
    </row>
    <row r="1892" ht="17.25" customHeight="1" hidden="1" outlineLevel="1">
      <c r="S1892" s="30"/>
    </row>
    <row r="1893" ht="17.25" customHeight="1" hidden="1" outlineLevel="1">
      <c r="S1893" s="30"/>
    </row>
    <row r="1894" ht="17.25" customHeight="1" hidden="1" outlineLevel="1">
      <c r="S1894" s="30"/>
    </row>
    <row r="1895" ht="17.25" customHeight="1" hidden="1" outlineLevel="1">
      <c r="S1895" s="30"/>
    </row>
    <row r="1896" ht="17.25" customHeight="1" hidden="1" outlineLevel="1">
      <c r="S1896" s="30"/>
    </row>
    <row r="1897" ht="17.25" customHeight="1" hidden="1" outlineLevel="1">
      <c r="S1897" s="30"/>
    </row>
    <row r="1898" ht="17.25" customHeight="1" hidden="1" outlineLevel="1">
      <c r="S1898" s="30"/>
    </row>
    <row r="1899" ht="17.25" customHeight="1" hidden="1" outlineLevel="1">
      <c r="S1899" s="30"/>
    </row>
    <row r="1900" ht="17.25" customHeight="1" hidden="1" outlineLevel="1">
      <c r="S1900" s="30"/>
    </row>
    <row r="1901" ht="17.25" customHeight="1" hidden="1" outlineLevel="1">
      <c r="S1901" s="30"/>
    </row>
    <row r="1902" ht="17.25" customHeight="1" hidden="1" outlineLevel="1">
      <c r="S1902" s="30"/>
    </row>
    <row r="1903" ht="17.25" customHeight="1" hidden="1" outlineLevel="1">
      <c r="S1903" s="30"/>
    </row>
    <row r="1904" ht="17.25" customHeight="1" hidden="1" outlineLevel="1">
      <c r="S1904" s="30"/>
    </row>
    <row r="1905" ht="17.25" customHeight="1" hidden="1" outlineLevel="1">
      <c r="S1905" s="30"/>
    </row>
    <row r="1906" ht="17.25" customHeight="1" hidden="1" outlineLevel="1">
      <c r="S1906" s="30"/>
    </row>
    <row r="1907" ht="17.25" customHeight="1" hidden="1" outlineLevel="1">
      <c r="S1907" s="30"/>
    </row>
    <row r="1908" ht="17.25" customHeight="1" hidden="1" outlineLevel="1">
      <c r="S1908" s="30"/>
    </row>
    <row r="1909" ht="17.25" customHeight="1" hidden="1" outlineLevel="1">
      <c r="S1909" s="30"/>
    </row>
    <row r="1910" ht="17.25" customHeight="1" hidden="1" outlineLevel="1">
      <c r="S1910" s="30"/>
    </row>
    <row r="1911" ht="17.25" customHeight="1" hidden="1" outlineLevel="1">
      <c r="S1911" s="30"/>
    </row>
    <row r="1912" ht="17.25" customHeight="1" hidden="1" outlineLevel="1">
      <c r="S1912" s="30"/>
    </row>
    <row r="1913" ht="17.25" customHeight="1" hidden="1" outlineLevel="1">
      <c r="S1913" s="30"/>
    </row>
    <row r="1914" ht="17.25" customHeight="1" hidden="1" outlineLevel="1">
      <c r="S1914" s="30"/>
    </row>
    <row r="1915" ht="17.25" customHeight="1" hidden="1" outlineLevel="1">
      <c r="S1915" s="30"/>
    </row>
    <row r="1916" ht="17.25" customHeight="1" hidden="1" outlineLevel="1">
      <c r="S1916" s="30"/>
    </row>
    <row r="1917" ht="17.25" customHeight="1" hidden="1" outlineLevel="1">
      <c r="S1917" s="30"/>
    </row>
    <row r="1918" ht="17.25" customHeight="1" hidden="1" outlineLevel="1">
      <c r="S1918" s="30"/>
    </row>
    <row r="1919" ht="17.25" customHeight="1" hidden="1" outlineLevel="1">
      <c r="S1919" s="30"/>
    </row>
    <row r="1920" ht="17.25" customHeight="1" hidden="1" outlineLevel="1">
      <c r="S1920" s="30"/>
    </row>
    <row r="1921" ht="17.25" customHeight="1" hidden="1" outlineLevel="1">
      <c r="S1921" s="30"/>
    </row>
    <row r="1922" ht="17.25" customHeight="1" hidden="1" outlineLevel="1">
      <c r="S1922" s="30"/>
    </row>
    <row r="1923" ht="17.25" customHeight="1" hidden="1" outlineLevel="1">
      <c r="S1923" s="30"/>
    </row>
    <row r="1924" ht="17.25" customHeight="1" hidden="1" outlineLevel="1">
      <c r="S1924" s="30"/>
    </row>
    <row r="1925" ht="17.25" customHeight="1" hidden="1" outlineLevel="1">
      <c r="S1925" s="30"/>
    </row>
    <row r="1926" ht="17.25" customHeight="1" hidden="1" outlineLevel="1">
      <c r="S1926" s="30"/>
    </row>
    <row r="1927" ht="17.25" customHeight="1" hidden="1" outlineLevel="1">
      <c r="S1927" s="30"/>
    </row>
    <row r="1928" ht="17.25" customHeight="1" hidden="1" outlineLevel="1">
      <c r="S1928" s="30"/>
    </row>
    <row r="1929" ht="17.25" customHeight="1" hidden="1" outlineLevel="1">
      <c r="S1929" s="30"/>
    </row>
    <row r="1930" ht="17.25" customHeight="1" hidden="1" outlineLevel="1">
      <c r="S1930" s="30"/>
    </row>
    <row r="1931" ht="17.25" customHeight="1" hidden="1" outlineLevel="1">
      <c r="S1931" s="30"/>
    </row>
    <row r="1932" ht="17.25" customHeight="1" hidden="1" outlineLevel="1">
      <c r="S1932" s="30"/>
    </row>
    <row r="1933" ht="17.25" customHeight="1" hidden="1" outlineLevel="1">
      <c r="S1933" s="30"/>
    </row>
    <row r="1934" ht="17.25" customHeight="1" hidden="1" outlineLevel="1">
      <c r="S1934" s="30"/>
    </row>
    <row r="1935" ht="17.25" customHeight="1" hidden="1" outlineLevel="1">
      <c r="S1935" s="30"/>
    </row>
    <row r="1936" ht="17.25" customHeight="1" hidden="1" outlineLevel="1">
      <c r="S1936" s="30"/>
    </row>
    <row r="1937" ht="17.25" customHeight="1" hidden="1" outlineLevel="1">
      <c r="S1937" s="30"/>
    </row>
    <row r="1938" ht="17.25" customHeight="1" hidden="1" outlineLevel="1">
      <c r="S1938" s="30"/>
    </row>
    <row r="1939" ht="17.25" customHeight="1" hidden="1" outlineLevel="1">
      <c r="S1939" s="30"/>
    </row>
    <row r="1940" ht="17.25" customHeight="1" hidden="1" outlineLevel="1">
      <c r="S1940" s="30"/>
    </row>
    <row r="1941" ht="17.25" customHeight="1" hidden="1" outlineLevel="1">
      <c r="S1941" s="30"/>
    </row>
    <row r="1942" ht="17.25" customHeight="1" hidden="1" outlineLevel="1">
      <c r="S1942" s="30"/>
    </row>
    <row r="1943" ht="17.25" customHeight="1" hidden="1" outlineLevel="1">
      <c r="S1943" s="30"/>
    </row>
    <row r="1944" ht="17.25" customHeight="1" hidden="1" outlineLevel="1">
      <c r="S1944" s="30"/>
    </row>
    <row r="1945" ht="17.25" customHeight="1" hidden="1" outlineLevel="1">
      <c r="S1945" s="30"/>
    </row>
    <row r="1946" ht="17.25" customHeight="1" hidden="1" outlineLevel="1">
      <c r="S1946" s="30"/>
    </row>
    <row r="1947" ht="17.25" customHeight="1" hidden="1" outlineLevel="1">
      <c r="S1947" s="30"/>
    </row>
    <row r="1948" ht="17.25" customHeight="1" hidden="1" outlineLevel="1">
      <c r="S1948" s="30"/>
    </row>
    <row r="1949" ht="17.25" customHeight="1" hidden="1" outlineLevel="1">
      <c r="S1949" s="30"/>
    </row>
    <row r="1950" ht="17.25" customHeight="1" hidden="1" outlineLevel="1">
      <c r="S1950" s="30"/>
    </row>
    <row r="1951" ht="17.25" customHeight="1" hidden="1" outlineLevel="1">
      <c r="S1951" s="30"/>
    </row>
    <row r="1952" ht="17.25" customHeight="1" hidden="1" outlineLevel="1">
      <c r="S1952" s="30"/>
    </row>
    <row r="1953" ht="17.25" customHeight="1" hidden="1" outlineLevel="1">
      <c r="S1953" s="30"/>
    </row>
    <row r="1954" ht="17.25" customHeight="1" hidden="1" outlineLevel="1">
      <c r="S1954" s="30"/>
    </row>
    <row r="1955" ht="17.25" customHeight="1" hidden="1" outlineLevel="1">
      <c r="S1955" s="30"/>
    </row>
    <row r="1956" ht="17.25" customHeight="1" hidden="1" outlineLevel="1">
      <c r="S1956" s="30"/>
    </row>
    <row r="1957" ht="17.25" customHeight="1" hidden="1" outlineLevel="1">
      <c r="S1957" s="30"/>
    </row>
    <row r="1958" ht="17.25" customHeight="1" hidden="1" outlineLevel="1">
      <c r="S1958" s="30"/>
    </row>
    <row r="1959" ht="17.25" customHeight="1" hidden="1" outlineLevel="1">
      <c r="S1959" s="30"/>
    </row>
    <row r="1960" ht="17.25" customHeight="1" hidden="1" outlineLevel="1">
      <c r="S1960" s="30"/>
    </row>
    <row r="1961" ht="17.25" customHeight="1" hidden="1" outlineLevel="1">
      <c r="S1961" s="30"/>
    </row>
    <row r="1962" ht="17.25" customHeight="1" hidden="1" outlineLevel="1">
      <c r="S1962" s="30"/>
    </row>
    <row r="1963" ht="17.25" customHeight="1" hidden="1" outlineLevel="1">
      <c r="S1963" s="30"/>
    </row>
    <row r="1964" ht="17.25" customHeight="1" hidden="1" outlineLevel="1">
      <c r="S1964" s="30"/>
    </row>
    <row r="1965" ht="17.25" customHeight="1" hidden="1" outlineLevel="1">
      <c r="S1965" s="30"/>
    </row>
    <row r="1966" ht="17.25" customHeight="1" hidden="1" outlineLevel="1">
      <c r="S1966" s="30"/>
    </row>
    <row r="1967" ht="17.25" customHeight="1" hidden="1" outlineLevel="1">
      <c r="S1967" s="30"/>
    </row>
    <row r="1968" ht="17.25" customHeight="1" hidden="1" outlineLevel="1">
      <c r="S1968" s="30"/>
    </row>
    <row r="1969" ht="17.25" customHeight="1" hidden="1" outlineLevel="1">
      <c r="S1969" s="30"/>
    </row>
    <row r="1970" ht="17.25" customHeight="1" hidden="1" outlineLevel="1">
      <c r="S1970" s="30"/>
    </row>
    <row r="1971" ht="17.25" customHeight="1" hidden="1" outlineLevel="1">
      <c r="S1971" s="30"/>
    </row>
    <row r="1972" ht="17.25" customHeight="1" hidden="1" outlineLevel="1">
      <c r="S1972" s="30"/>
    </row>
    <row r="1973" ht="17.25" customHeight="1" hidden="1" outlineLevel="1">
      <c r="S1973" s="30"/>
    </row>
    <row r="1974" ht="17.25" customHeight="1" hidden="1" outlineLevel="1">
      <c r="S1974" s="30"/>
    </row>
    <row r="1975" ht="17.25" customHeight="1" hidden="1" outlineLevel="1">
      <c r="S1975" s="30"/>
    </row>
    <row r="1976" ht="17.25" customHeight="1" hidden="1" outlineLevel="1">
      <c r="S1976" s="30"/>
    </row>
    <row r="1977" ht="17.25" customHeight="1" hidden="1" outlineLevel="1">
      <c r="S1977" s="30"/>
    </row>
    <row r="1978" ht="17.25" customHeight="1" hidden="1" outlineLevel="1">
      <c r="S1978" s="30"/>
    </row>
    <row r="1979" ht="17.25" customHeight="1" hidden="1" outlineLevel="1">
      <c r="S1979" s="30"/>
    </row>
    <row r="1980" ht="17.25" customHeight="1" hidden="1" outlineLevel="1">
      <c r="S1980" s="30"/>
    </row>
    <row r="1981" ht="17.25" customHeight="1" hidden="1" outlineLevel="1">
      <c r="S1981" s="30"/>
    </row>
    <row r="1982" ht="17.25" customHeight="1" hidden="1" outlineLevel="1">
      <c r="S1982" s="30"/>
    </row>
    <row r="1983" ht="17.25" customHeight="1" hidden="1" outlineLevel="1">
      <c r="S1983" s="30"/>
    </row>
    <row r="1984" ht="17.25" customHeight="1" hidden="1" outlineLevel="1">
      <c r="S1984" s="30"/>
    </row>
    <row r="1985" ht="17.25" customHeight="1" hidden="1" outlineLevel="1">
      <c r="S1985" s="30"/>
    </row>
    <row r="1986" ht="17.25" customHeight="1" hidden="1" outlineLevel="1">
      <c r="S1986" s="30"/>
    </row>
    <row r="1987" ht="17.25" customHeight="1" hidden="1" outlineLevel="1">
      <c r="S1987" s="30"/>
    </row>
    <row r="1988" ht="17.25" customHeight="1" hidden="1" outlineLevel="1">
      <c r="S1988" s="30"/>
    </row>
    <row r="1989" ht="17.25" customHeight="1" hidden="1" outlineLevel="1">
      <c r="S1989" s="30"/>
    </row>
    <row r="1990" ht="17.25" customHeight="1" hidden="1" outlineLevel="1">
      <c r="S1990" s="30"/>
    </row>
    <row r="1991" ht="17.25" customHeight="1" hidden="1" outlineLevel="1">
      <c r="S1991" s="30"/>
    </row>
    <row r="1992" ht="17.25" customHeight="1" hidden="1" outlineLevel="1">
      <c r="S1992" s="30"/>
    </row>
    <row r="1993" ht="17.25" customHeight="1" hidden="1" outlineLevel="1">
      <c r="S1993" s="30"/>
    </row>
    <row r="1994" ht="17.25" customHeight="1" hidden="1" outlineLevel="1">
      <c r="S1994" s="30"/>
    </row>
    <row r="1995" ht="17.25" customHeight="1" hidden="1" outlineLevel="1">
      <c r="S1995" s="30"/>
    </row>
    <row r="1996" ht="17.25" customHeight="1" hidden="1" outlineLevel="1">
      <c r="S1996" s="30"/>
    </row>
    <row r="1997" ht="17.25" customHeight="1" hidden="1" outlineLevel="1">
      <c r="S1997" s="30"/>
    </row>
    <row r="1998" ht="17.25" customHeight="1" hidden="1" outlineLevel="1">
      <c r="S1998" s="30"/>
    </row>
    <row r="1999" ht="17.25" customHeight="1" hidden="1" outlineLevel="1">
      <c r="S1999" s="30"/>
    </row>
    <row r="2000" ht="17.25" customHeight="1" collapsed="1"/>
  </sheetData>
  <sheetProtection password="CC47" sheet="1" selectLockedCells="1"/>
  <autoFilter ref="A23:U1019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59" dxfId="118" stopIfTrue="1">
      <formula>$M15="등록"</formula>
    </cfRule>
    <cfRule type="expression" priority="60" dxfId="119" stopIfTrue="1">
      <formula>$M15="탈락"</formula>
    </cfRule>
  </conditionalFormatting>
  <conditionalFormatting sqref="D4">
    <cfRule type="cellIs" priority="1" dxfId="120" operator="equal">
      <formula>"(비어 있음)"</formula>
    </cfRule>
    <cfRule type="cellIs" priority="2" dxfId="120" operator="equal">
      <formula>"(비어 있음)"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owner</cp:lastModifiedBy>
  <dcterms:created xsi:type="dcterms:W3CDTF">2019-07-05T06:33:16Z</dcterms:created>
  <dcterms:modified xsi:type="dcterms:W3CDTF">2021-07-29T05:07:57Z</dcterms:modified>
  <cp:category/>
  <cp:version/>
  <cp:contentType/>
  <cp:contentStatus/>
</cp:coreProperties>
</file>